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jk1141\D\01_企画係\004_各案件フォルダ（五十音順）\（と）統計\統計年報\統計年報（第76巻）\02_二次照会\PDF\PDF作成用\"/>
    </mc:Choice>
  </mc:AlternateContent>
  <xr:revisionPtr revIDLastSave="0" documentId="13_ncr:1_{C2ED131C-F7F1-4245-8EC3-660CF820C1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総-汚染発生P54" sheetId="4" r:id="rId1"/>
    <sheet name="海域別汚染発生P55" sheetId="8" r:id="rId2"/>
    <sheet name="2 海上漂流物目視調査結果P56" sheetId="9" state="hidden" r:id="rId3"/>
  </sheets>
  <definedNames>
    <definedName name="_xlnm.Print_Area" localSheetId="1">海域別汚染発生P55!$A$1:$T$48</definedName>
    <definedName name="_xlnm.Print_Area" localSheetId="0">'総-汚染発生P54'!$A$1:$L$14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9" i="8"/>
  <c r="K14" i="4"/>
  <c r="K13" i="4"/>
  <c r="K12" i="4"/>
  <c r="K11" i="4"/>
  <c r="K10" i="4"/>
  <c r="K9" i="4"/>
  <c r="K8" i="4"/>
  <c r="K7" i="4"/>
  <c r="K6" i="4"/>
  <c r="K5" i="4"/>
  <c r="E4" i="4"/>
  <c r="K4" i="4" l="1"/>
  <c r="N10" i="8"/>
  <c r="M10" i="8" s="1"/>
  <c r="N11" i="8"/>
  <c r="M11" i="8" s="1"/>
  <c r="N12" i="8"/>
  <c r="M12" i="8" s="1"/>
  <c r="N13" i="8"/>
  <c r="M13" i="8" s="1"/>
  <c r="N14" i="8"/>
  <c r="M14" i="8" s="1"/>
  <c r="N15" i="8"/>
  <c r="M15" i="8" s="1"/>
  <c r="N16" i="8"/>
  <c r="M16" i="8" s="1"/>
  <c r="N17" i="8"/>
  <c r="M17" i="8" s="1"/>
  <c r="N18" i="8"/>
  <c r="M18" i="8" s="1"/>
  <c r="N19" i="8"/>
  <c r="M19" i="8" s="1"/>
  <c r="N20" i="8"/>
  <c r="M20" i="8" s="1"/>
  <c r="N21" i="8"/>
  <c r="M21" i="8" s="1"/>
  <c r="N22" i="8"/>
  <c r="M22" i="8" s="1"/>
  <c r="N23" i="8"/>
  <c r="M23" i="8" s="1"/>
  <c r="N24" i="8"/>
  <c r="M24" i="8" s="1"/>
  <c r="N25" i="8"/>
  <c r="M25" i="8" s="1"/>
  <c r="N26" i="8"/>
  <c r="M26" i="8" s="1"/>
  <c r="N27" i="8"/>
  <c r="M27" i="8" s="1"/>
  <c r="N28" i="8"/>
  <c r="M28" i="8" s="1"/>
  <c r="N29" i="8"/>
  <c r="M29" i="8" s="1"/>
  <c r="N30" i="8"/>
  <c r="M30" i="8" s="1"/>
  <c r="N31" i="8"/>
  <c r="M31" i="8" s="1"/>
  <c r="N32" i="8"/>
  <c r="M32" i="8" s="1"/>
  <c r="N33" i="8"/>
  <c r="M33" i="8" s="1"/>
  <c r="N34" i="8"/>
  <c r="M34" i="8" s="1"/>
  <c r="N35" i="8"/>
  <c r="M35" i="8" s="1"/>
  <c r="N36" i="8"/>
  <c r="M36" i="8" s="1"/>
  <c r="N37" i="8"/>
  <c r="M37" i="8" s="1"/>
  <c r="N38" i="8"/>
  <c r="N39" i="8"/>
  <c r="M39" i="8" s="1"/>
  <c r="N40" i="8"/>
  <c r="M40" i="8" s="1"/>
  <c r="N41" i="8"/>
  <c r="M41" i="8" s="1"/>
  <c r="N42" i="8"/>
  <c r="M42" i="8" s="1"/>
  <c r="N43" i="8"/>
  <c r="M43" i="8" s="1"/>
  <c r="N44" i="8"/>
  <c r="M44" i="8" s="1"/>
  <c r="N45" i="8"/>
  <c r="M45" i="8" s="1"/>
  <c r="N46" i="8"/>
  <c r="M46" i="8" s="1"/>
  <c r="N47" i="8"/>
  <c r="M47" i="8" s="1"/>
  <c r="N48" i="8"/>
  <c r="M48" i="8" s="1"/>
  <c r="M38" i="8"/>
  <c r="H10" i="8"/>
  <c r="G10" i="8" s="1"/>
  <c r="H11" i="8"/>
  <c r="G11" i="8" s="1"/>
  <c r="H12" i="8"/>
  <c r="G12" i="8" s="1"/>
  <c r="H13" i="8"/>
  <c r="G13" i="8" s="1"/>
  <c r="H14" i="8"/>
  <c r="G14" i="8" s="1"/>
  <c r="H15" i="8"/>
  <c r="G15" i="8" s="1"/>
  <c r="H16" i="8"/>
  <c r="G16" i="8" s="1"/>
  <c r="H17" i="8"/>
  <c r="G17" i="8" s="1"/>
  <c r="H18" i="8"/>
  <c r="G18" i="8" s="1"/>
  <c r="H19" i="8"/>
  <c r="G19" i="8" s="1"/>
  <c r="H20" i="8"/>
  <c r="G20" i="8" s="1"/>
  <c r="H21" i="8"/>
  <c r="G21" i="8" s="1"/>
  <c r="H22" i="8"/>
  <c r="G22" i="8" s="1"/>
  <c r="H23" i="8"/>
  <c r="G23" i="8" s="1"/>
  <c r="H24" i="8"/>
  <c r="G24" i="8" s="1"/>
  <c r="H25" i="8"/>
  <c r="G25" i="8" s="1"/>
  <c r="H26" i="8"/>
  <c r="G26" i="8" s="1"/>
  <c r="H27" i="8"/>
  <c r="G27" i="8" s="1"/>
  <c r="H28" i="8"/>
  <c r="G28" i="8" s="1"/>
  <c r="H29" i="8"/>
  <c r="G29" i="8" s="1"/>
  <c r="H30" i="8"/>
  <c r="G30" i="8" s="1"/>
  <c r="H31" i="8"/>
  <c r="G31" i="8" s="1"/>
  <c r="H32" i="8"/>
  <c r="G32" i="8" s="1"/>
  <c r="H33" i="8"/>
  <c r="G33" i="8" s="1"/>
  <c r="H34" i="8"/>
  <c r="G34" i="8" s="1"/>
  <c r="H35" i="8"/>
  <c r="G35" i="8" s="1"/>
  <c r="H36" i="8"/>
  <c r="G36" i="8" s="1"/>
  <c r="H37" i="8"/>
  <c r="G37" i="8" s="1"/>
  <c r="H38" i="8"/>
  <c r="G38" i="8" s="1"/>
  <c r="H39" i="8"/>
  <c r="G39" i="8" s="1"/>
  <c r="H40" i="8"/>
  <c r="G40" i="8" s="1"/>
  <c r="H41" i="8"/>
  <c r="G41" i="8" s="1"/>
  <c r="H42" i="8"/>
  <c r="G42" i="8" s="1"/>
  <c r="H43" i="8"/>
  <c r="G43" i="8" s="1"/>
  <c r="H44" i="8"/>
  <c r="G44" i="8" s="1"/>
  <c r="H45" i="8"/>
  <c r="G45" i="8" s="1"/>
  <c r="H46" i="8"/>
  <c r="G46" i="8" s="1"/>
  <c r="H47" i="8"/>
  <c r="G47" i="8" s="1"/>
  <c r="H48" i="8"/>
  <c r="G48" i="8" s="1"/>
  <c r="C17" i="8" l="1"/>
  <c r="C21" i="8"/>
  <c r="C25" i="8"/>
  <c r="C29" i="8"/>
  <c r="C33" i="8"/>
  <c r="C37" i="8"/>
  <c r="C41" i="8"/>
  <c r="C45" i="8"/>
  <c r="O8" i="8" l="1"/>
  <c r="P8" i="8"/>
  <c r="Q8" i="8"/>
  <c r="R8" i="8"/>
  <c r="S8" i="8"/>
  <c r="Q7" i="8"/>
  <c r="R7" i="8"/>
  <c r="S7" i="8"/>
  <c r="P7" i="8"/>
  <c r="O7" i="8"/>
  <c r="P6" i="8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L6" i="8"/>
  <c r="I6" i="8"/>
  <c r="J6" i="8"/>
  <c r="K6" i="8"/>
  <c r="I8" i="8"/>
  <c r="J8" i="8"/>
  <c r="K8" i="8"/>
  <c r="L7" i="8"/>
  <c r="I7" i="8"/>
  <c r="J7" i="8"/>
  <c r="K7" i="8"/>
  <c r="L8" i="8"/>
  <c r="H8" i="8" l="1"/>
  <c r="H7" i="8"/>
  <c r="G7" i="8" s="1"/>
  <c r="H5" i="8"/>
  <c r="G5" i="8" s="1"/>
  <c r="N6" i="8"/>
  <c r="M6" i="8" s="1"/>
  <c r="N5" i="8"/>
  <c r="M5" i="8" s="1"/>
  <c r="N9" i="8" l="1"/>
  <c r="M9" i="8" s="1"/>
  <c r="N8" i="8"/>
  <c r="G8" i="8" l="1"/>
  <c r="M8" i="8"/>
  <c r="G9" i="8" l="1"/>
  <c r="C9" i="8" l="1"/>
  <c r="N7" i="8" l="1"/>
  <c r="M7" i="8" s="1"/>
  <c r="H6" i="8"/>
  <c r="G6" i="8" s="1"/>
  <c r="C13" i="8" l="1"/>
  <c r="C5" i="8" s="1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<sst xmlns="http://schemas.openxmlformats.org/spreadsheetml/2006/main" count="120" uniqueCount="63">
  <si>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</si>
  <si>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</si>
  <si>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</si>
  <si>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</si>
  <si>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</si>
  <si>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</si>
  <si>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</si>
  <si>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</si>
  <si>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</si>
  <si>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</si>
  <si>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</si>
  <si>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</si>
  <si>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</si>
  <si>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</si>
  <si>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</si>
  <si>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</si>
  <si>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</si>
  <si>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</si>
  <si>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</si>
  <si>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</si>
  <si>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</si>
  <si>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</si>
  <si>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</si>
  <si>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4"/>
  </si>
  <si>
    <t>（単位：個）</t>
    <rPh sb="1" eb="3">
      <t>タンイ</t>
    </rPh>
    <rPh sb="4" eb="5">
      <t>コスウ</t>
    </rPh>
    <phoneticPr fontId="4"/>
  </si>
  <si>
    <t>種類</t>
    <rPh sb="0" eb="2">
      <t>シュルイ</t>
    </rPh>
    <phoneticPr fontId="4"/>
  </si>
  <si>
    <t>海域</t>
    <rPh sb="0" eb="2">
      <t>カイイキ</t>
    </rPh>
    <phoneticPr fontId="4"/>
  </si>
  <si>
    <t>計</t>
    <rPh sb="0" eb="1">
      <t>ケイ</t>
    </rPh>
    <phoneticPr fontId="4"/>
  </si>
  <si>
    <t>本州東岸</t>
    <rPh sb="0" eb="2">
      <t>ホンシュウ</t>
    </rPh>
    <rPh sb="2" eb="4">
      <t>トウガン</t>
    </rPh>
    <phoneticPr fontId="4"/>
  </si>
  <si>
    <t>本州南岸
（東部）</t>
    <rPh sb="0" eb="2">
      <t>ホンシュウ</t>
    </rPh>
    <rPh sb="2" eb="4">
      <t>ナンガン</t>
    </rPh>
    <rPh sb="6" eb="8">
      <t>トウブ</t>
    </rPh>
    <phoneticPr fontId="4"/>
  </si>
  <si>
    <t>本州南岸
（西部）</t>
    <rPh sb="0" eb="2">
      <t>ホンシュウ</t>
    </rPh>
    <rPh sb="2" eb="4">
      <t>ナンガン</t>
    </rPh>
    <rPh sb="6" eb="8">
      <t>セイブ</t>
    </rPh>
    <phoneticPr fontId="4"/>
  </si>
  <si>
    <t>南西諸島</t>
    <rPh sb="0" eb="2">
      <t>ナンセイ</t>
    </rPh>
    <rPh sb="2" eb="4">
      <t>ショトウ</t>
    </rPh>
    <phoneticPr fontId="4"/>
  </si>
  <si>
    <t>九州西岸</t>
    <rPh sb="0" eb="2">
      <t>キュウシュウ</t>
    </rPh>
    <rPh sb="2" eb="4">
      <t>セイガン</t>
    </rPh>
    <phoneticPr fontId="4"/>
  </si>
  <si>
    <t>日本海沿岸</t>
    <rPh sb="0" eb="3">
      <t>ニホンカイ</t>
    </rPh>
    <rPh sb="3" eb="5">
      <t>エンガン</t>
    </rPh>
    <phoneticPr fontId="4"/>
  </si>
  <si>
    <t>調査距離
（海里）</t>
    <rPh sb="0" eb="2">
      <t>チョウサ</t>
    </rPh>
    <rPh sb="2" eb="4">
      <t>キョリ</t>
    </rPh>
    <rPh sb="6" eb="8">
      <t>カイリ</t>
    </rPh>
    <phoneticPr fontId="4"/>
  </si>
  <si>
    <t>網　　　片</t>
    <rPh sb="0" eb="1">
      <t>アミ</t>
    </rPh>
    <rPh sb="4" eb="5">
      <t>カタ</t>
    </rPh>
    <phoneticPr fontId="4"/>
  </si>
  <si>
    <t>浮　　　子</t>
    <phoneticPr fontId="4"/>
  </si>
  <si>
    <t>漁具その他</t>
    <rPh sb="0" eb="2">
      <t>ギョグ</t>
    </rPh>
    <rPh sb="2" eb="5">
      <t>ソノタ</t>
    </rPh>
    <phoneticPr fontId="4"/>
  </si>
  <si>
    <t>木　　　片</t>
    <rPh sb="0" eb="1">
      <t>キ</t>
    </rPh>
    <rPh sb="4" eb="5">
      <t>カタ</t>
    </rPh>
    <phoneticPr fontId="4"/>
  </si>
  <si>
    <t>固形プラスチック類</t>
    <rPh sb="0" eb="2">
      <t>コケイ</t>
    </rPh>
    <rPh sb="8" eb="9">
      <t>ルイ</t>
    </rPh>
    <phoneticPr fontId="4"/>
  </si>
  <si>
    <t>ポリ袋・ビニール袋</t>
    <rPh sb="2" eb="3">
      <t>フクロ</t>
    </rPh>
    <rPh sb="8" eb="9">
      <t>フクロ</t>
    </rPh>
    <phoneticPr fontId="4"/>
  </si>
  <si>
    <t>発泡スチロール</t>
    <rPh sb="0" eb="2">
      <t>ハッポウ</t>
    </rPh>
    <phoneticPr fontId="4"/>
  </si>
  <si>
    <t>金　属　類</t>
    <rPh sb="0" eb="1">
      <t>キン</t>
    </rPh>
    <rPh sb="2" eb="3">
      <t>ゾク</t>
    </rPh>
    <rPh sb="4" eb="5">
      <t>タグイ</t>
    </rPh>
    <phoneticPr fontId="4"/>
  </si>
  <si>
    <t>ガラス類</t>
    <rPh sb="3" eb="4">
      <t>ルイ</t>
    </rPh>
    <phoneticPr fontId="4"/>
  </si>
  <si>
    <t>流　　　木</t>
    <rPh sb="0" eb="1">
      <t>リュウ</t>
    </rPh>
    <rPh sb="4" eb="5">
      <t>キ</t>
    </rPh>
    <phoneticPr fontId="4"/>
  </si>
  <si>
    <t>そ　の　他</t>
    <rPh sb="4" eb="5">
      <t>ホカ</t>
    </rPh>
    <phoneticPr fontId="4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</si>
  <si>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4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</si>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</sst>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5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185">
    <xf numFmtId="0" fontId="0" fillId="0" borderId="0" xfId="0"/>
    <xf numFmtId="0" fontId="3" fillId="0" borderId="0" xfId="2" applyFont="1"/>
    <xf numFmtId="0" fontId="6" fillId="0" borderId="0" xfId="2" applyFont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vertical="top"/>
    </xf>
    <xf numFmtId="0" fontId="6" fillId="0" borderId="0" xfId="2" applyFont="1" applyFill="1" applyBorder="1" applyAlignment="1">
      <alignment horizontal="center" vertical="top" wrapText="1"/>
    </xf>
    <xf numFmtId="180" fontId="3" fillId="0" borderId="6" xfId="2" applyNumberFormat="1" applyFont="1" applyFill="1" applyBorder="1" applyAlignment="1">
      <alignment vertical="center"/>
    </xf>
    <xf numFmtId="180" fontId="6" fillId="0" borderId="7" xfId="2" applyNumberFormat="1" applyFont="1" applyFill="1" applyBorder="1" applyAlignment="1" applyProtection="1">
      <alignment vertical="center"/>
      <protection locked="0"/>
    </xf>
    <xf numFmtId="180" fontId="6" fillId="0" borderId="8" xfId="2" applyNumberFormat="1" applyFont="1" applyFill="1" applyBorder="1" applyAlignment="1" applyProtection="1">
      <alignment vertical="center"/>
      <protection locked="0"/>
    </xf>
    <xf numFmtId="180" fontId="6" fillId="0" borderId="9" xfId="2" applyNumberFormat="1" applyFont="1" applyFill="1" applyBorder="1" applyAlignment="1" applyProtection="1">
      <alignment vertical="center"/>
      <protection locked="0"/>
    </xf>
    <xf numFmtId="180" fontId="3" fillId="0" borderId="10" xfId="2" applyNumberFormat="1" applyFont="1" applyFill="1" applyBorder="1"/>
    <xf numFmtId="180" fontId="3" fillId="0" borderId="11" xfId="2" applyNumberFormat="1" applyFont="1" applyFill="1" applyBorder="1"/>
    <xf numFmtId="180" fontId="3" fillId="0" borderId="12" xfId="2" applyNumberFormat="1" applyFont="1" applyFill="1" applyBorder="1"/>
    <xf numFmtId="180" fontId="3" fillId="0" borderId="13" xfId="2" applyNumberFormat="1" applyFont="1" applyFill="1" applyBorder="1"/>
    <xf numFmtId="0" fontId="3" fillId="0" borderId="0" xfId="2" applyFont="1" applyBorder="1"/>
    <xf numFmtId="180" fontId="3" fillId="0" borderId="0" xfId="2" applyNumberFormat="1" applyFont="1" applyBorder="1"/>
    <xf numFmtId="181" fontId="3" fillId="0" borderId="14" xfId="1" applyNumberFormat="1" applyFont="1" applyBorder="1" applyAlignment="1">
      <alignment vertical="center"/>
    </xf>
    <xf numFmtId="181" fontId="3" fillId="0" borderId="15" xfId="1" applyNumberFormat="1" applyFont="1" applyBorder="1" applyAlignment="1">
      <alignment vertical="center"/>
    </xf>
    <xf numFmtId="181" fontId="3" fillId="0" borderId="16" xfId="1" applyNumberFormat="1" applyFont="1" applyBorder="1" applyAlignment="1">
      <alignment vertical="center"/>
    </xf>
    <xf numFmtId="181" fontId="3" fillId="0" borderId="17" xfId="1" applyNumberFormat="1" applyFont="1" applyBorder="1" applyAlignment="1">
      <alignment vertical="center"/>
    </xf>
    <xf numFmtId="180" fontId="3" fillId="0" borderId="6" xfId="2" applyNumberFormat="1" applyFont="1" applyFill="1" applyBorder="1"/>
    <xf numFmtId="180" fontId="6" fillId="0" borderId="7" xfId="2" applyNumberFormat="1" applyFont="1" applyFill="1" applyBorder="1" applyProtection="1">
      <protection locked="0"/>
    </xf>
    <xf numFmtId="180" fontId="6" fillId="0" borderId="8" xfId="2" applyNumberFormat="1" applyFont="1" applyFill="1" applyBorder="1" applyProtection="1">
      <protection locked="0"/>
    </xf>
    <xf numFmtId="180" fontId="6" fillId="0" borderId="9" xfId="2" applyNumberFormat="1" applyFont="1" applyFill="1" applyBorder="1" applyProtection="1">
      <protection locked="0"/>
    </xf>
    <xf numFmtId="181" fontId="3" fillId="0" borderId="6" xfId="2" applyNumberFormat="1" applyFont="1" applyFill="1" applyBorder="1"/>
    <xf numFmtId="181" fontId="6" fillId="0" borderId="18" xfId="2" applyNumberFormat="1" applyFont="1" applyFill="1" applyBorder="1"/>
    <xf numFmtId="181" fontId="6" fillId="0" borderId="8" xfId="2" applyNumberFormat="1" applyFont="1" applyFill="1" applyBorder="1"/>
    <xf numFmtId="181" fontId="6" fillId="0" borderId="19" xfId="2" applyNumberFormat="1" applyFont="1" applyFill="1" applyBorder="1"/>
    <xf numFmtId="180" fontId="3" fillId="0" borderId="20" xfId="2" applyNumberFormat="1" applyFont="1" applyFill="1" applyBorder="1"/>
    <xf numFmtId="180" fontId="6" fillId="0" borderId="21" xfId="2" applyNumberFormat="1" applyFont="1" applyFill="1" applyBorder="1" applyProtection="1">
      <protection locked="0"/>
    </xf>
    <xf numFmtId="180" fontId="6" fillId="0" borderId="22" xfId="2" applyNumberFormat="1" applyFont="1" applyFill="1" applyBorder="1" applyProtection="1">
      <protection locked="0"/>
    </xf>
    <xf numFmtId="180" fontId="6" fillId="0" borderId="23" xfId="2" applyNumberFormat="1" applyFont="1" applyFill="1" applyBorder="1" applyProtection="1">
      <protection locked="0"/>
    </xf>
    <xf numFmtId="179" fontId="3" fillId="0" borderId="0" xfId="2" applyNumberFormat="1" applyFont="1" applyBorder="1"/>
    <xf numFmtId="181" fontId="3" fillId="0" borderId="24" xfId="2" applyNumberFormat="1" applyFont="1" applyFill="1" applyBorder="1"/>
    <xf numFmtId="181" fontId="6" fillId="0" borderId="25" xfId="2" applyNumberFormat="1" applyFont="1" applyFill="1" applyBorder="1"/>
    <xf numFmtId="0" fontId="6" fillId="0" borderId="0" xfId="2" applyFont="1" applyFill="1" applyBorder="1" applyAlignment="1">
      <alignment horizontal="center" vertical="center"/>
    </xf>
    <xf numFmtId="181" fontId="6" fillId="0" borderId="7" xfId="2" applyNumberFormat="1" applyFont="1" applyFill="1" applyBorder="1"/>
    <xf numFmtId="181" fontId="6" fillId="0" borderId="9" xfId="2" applyNumberFormat="1" applyFont="1" applyFill="1" applyBorder="1"/>
    <xf numFmtId="181" fontId="3" fillId="0" borderId="14" xfId="2" applyNumberFormat="1" applyFont="1" applyFill="1" applyBorder="1"/>
    <xf numFmtId="181" fontId="6" fillId="0" borderId="15" xfId="2" applyNumberFormat="1" applyFont="1" applyFill="1" applyBorder="1"/>
    <xf numFmtId="181" fontId="6" fillId="0" borderId="16" xfId="2" applyNumberFormat="1" applyFont="1" applyFill="1" applyBorder="1"/>
    <xf numFmtId="181" fontId="6" fillId="0" borderId="17" xfId="2" applyNumberFormat="1" applyFont="1" applyFill="1" applyBorder="1"/>
    <xf numFmtId="181" fontId="3" fillId="0" borderId="0" xfId="2" applyNumberFormat="1" applyFont="1" applyFill="1" applyBorder="1"/>
    <xf numFmtId="181" fontId="6" fillId="0" borderId="0" xfId="2" applyNumberFormat="1" applyFont="1" applyFill="1" applyBorder="1"/>
    <xf numFmtId="0" fontId="6" fillId="0" borderId="0" xfId="2" applyFont="1"/>
    <xf numFmtId="0" fontId="7" fillId="0" borderId="0" xfId="3" applyFont="1" applyFill="1"/>
    <xf numFmtId="0" fontId="5" fillId="0" borderId="0" xfId="3" applyFont="1" applyFill="1" applyAlignment="1">
      <alignment vertical="center"/>
    </xf>
    <xf numFmtId="0" fontId="8" fillId="0" borderId="27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horizontal="distributed" vertical="center" wrapText="1"/>
    </xf>
    <xf numFmtId="0" fontId="8" fillId="0" borderId="26" xfId="3" applyFont="1" applyFill="1" applyBorder="1" applyAlignment="1">
      <alignment horizontal="distributed" vertical="center" wrapText="1"/>
    </xf>
    <xf numFmtId="0" fontId="8" fillId="0" borderId="22" xfId="3" applyFont="1" applyFill="1" applyBorder="1" applyAlignment="1">
      <alignment horizontal="center" vertical="center" textRotation="255" wrapText="1"/>
    </xf>
    <xf numFmtId="177" fontId="7" fillId="0" borderId="31" xfId="3" applyNumberFormat="1" applyFont="1" applyFill="1" applyBorder="1"/>
    <xf numFmtId="177" fontId="7" fillId="0" borderId="12" xfId="3" applyNumberFormat="1" applyFont="1" applyFill="1" applyBorder="1"/>
    <xf numFmtId="177" fontId="7" fillId="0" borderId="13" xfId="3" applyNumberFormat="1" applyFont="1" applyFill="1" applyBorder="1"/>
    <xf numFmtId="177" fontId="7" fillId="0" borderId="32" xfId="3" applyNumberFormat="1" applyFont="1" applyFill="1" applyBorder="1"/>
    <xf numFmtId="177" fontId="7" fillId="0" borderId="8" xfId="3" applyNumberFormat="1" applyFont="1" applyFill="1" applyBorder="1"/>
    <xf numFmtId="177" fontId="7" fillId="0" borderId="9" xfId="3" applyNumberFormat="1" applyFont="1" applyFill="1" applyBorder="1"/>
    <xf numFmtId="177" fontId="7" fillId="0" borderId="16" xfId="3" applyNumberFormat="1" applyFont="1" applyFill="1" applyBorder="1"/>
    <xf numFmtId="177" fontId="7" fillId="0" borderId="17" xfId="3" applyNumberFormat="1" applyFont="1" applyFill="1" applyBorder="1"/>
    <xf numFmtId="177" fontId="7" fillId="0" borderId="48" xfId="3" applyNumberFormat="1" applyFont="1" applyFill="1" applyBorder="1"/>
    <xf numFmtId="0" fontId="8" fillId="0" borderId="45" xfId="3" applyFont="1" applyFill="1" applyBorder="1" applyAlignment="1">
      <alignment horizontal="distributed" vertical="center" wrapText="1"/>
    </xf>
    <xf numFmtId="0" fontId="8" fillId="0" borderId="43" xfId="3" applyFont="1" applyFill="1" applyBorder="1" applyAlignment="1">
      <alignment horizontal="distributed" vertical="center" wrapText="1"/>
    </xf>
    <xf numFmtId="177" fontId="7" fillId="0" borderId="57" xfId="3" applyNumberFormat="1" applyFont="1" applyFill="1" applyBorder="1"/>
    <xf numFmtId="177" fontId="7" fillId="0" borderId="25" xfId="3" applyNumberFormat="1" applyFont="1" applyFill="1" applyBorder="1"/>
    <xf numFmtId="0" fontId="3" fillId="0" borderId="5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distributed" vertical="center"/>
    </xf>
    <xf numFmtId="178" fontId="5" fillId="0" borderId="50" xfId="0" applyNumberFormat="1" applyFont="1" applyFill="1" applyBorder="1" applyAlignment="1">
      <alignment horizontal="distributed" vertical="center"/>
    </xf>
    <xf numFmtId="0" fontId="3" fillId="0" borderId="51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178" fontId="3" fillId="0" borderId="50" xfId="0" applyNumberFormat="1" applyFont="1" applyFill="1" applyBorder="1" applyAlignment="1">
      <alignment vertical="center"/>
    </xf>
    <xf numFmtId="178" fontId="3" fillId="0" borderId="5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5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26" xfId="0" applyFont="1" applyFill="1" applyBorder="1" applyAlignment="1">
      <alignment horizontal="distributed" vertical="center"/>
    </xf>
    <xf numFmtId="0" fontId="3" fillId="0" borderId="26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26" xfId="0" applyNumberFormat="1" applyFont="1" applyFill="1" applyBorder="1" applyAlignment="1">
      <alignment vertical="center"/>
    </xf>
    <xf numFmtId="178" fontId="3" fillId="0" borderId="53" xfId="0" applyNumberFormat="1" applyFont="1" applyFill="1" applyBorder="1" applyAlignment="1">
      <alignment vertical="center"/>
    </xf>
    <xf numFmtId="0" fontId="7" fillId="0" borderId="27" xfId="3" applyFont="1" applyFill="1" applyBorder="1" applyAlignment="1">
      <alignment horizontal="distributed"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/>
    <xf numFmtId="0" fontId="7" fillId="0" borderId="27" xfId="3" applyFont="1" applyFill="1" applyBorder="1" applyAlignment="1"/>
    <xf numFmtId="0" fontId="11" fillId="0" borderId="0" xfId="3" applyFont="1" applyFill="1" applyBorder="1" applyAlignment="1"/>
    <xf numFmtId="0" fontId="11" fillId="0" borderId="26" xfId="3" applyFont="1" applyFill="1" applyBorder="1" applyAlignment="1"/>
    <xf numFmtId="0" fontId="7" fillId="0" borderId="26" xfId="3" applyFont="1" applyFill="1" applyBorder="1" applyAlignment="1"/>
    <xf numFmtId="0" fontId="7" fillId="0" borderId="26" xfId="3" applyFont="1" applyFill="1" applyBorder="1" applyAlignment="1">
      <alignment horizontal="distributed" vertical="center"/>
    </xf>
    <xf numFmtId="0" fontId="11" fillId="0" borderId="45" xfId="3" applyFont="1" applyFill="1" applyBorder="1" applyAlignment="1"/>
    <xf numFmtId="0" fontId="7" fillId="0" borderId="45" xfId="3" applyFont="1" applyFill="1" applyBorder="1" applyAlignment="1"/>
    <xf numFmtId="0" fontId="7" fillId="0" borderId="43" xfId="3" applyFont="1" applyFill="1" applyBorder="1" applyAlignment="1">
      <alignment horizontal="distributed" vertical="center"/>
    </xf>
    <xf numFmtId="0" fontId="7" fillId="0" borderId="44" xfId="3" applyFont="1" applyFill="1" applyBorder="1" applyAlignment="1"/>
    <xf numFmtId="0" fontId="7" fillId="0" borderId="47" xfId="3" applyFont="1" applyFill="1" applyBorder="1" applyAlignment="1">
      <alignment horizontal="distributed" vertical="center"/>
    </xf>
    <xf numFmtId="0" fontId="11" fillId="0" borderId="33" xfId="3" applyFont="1" applyFill="1" applyBorder="1" applyAlignment="1"/>
    <xf numFmtId="0" fontId="7" fillId="0" borderId="45" xfId="3" applyFont="1" applyFill="1" applyBorder="1" applyAlignment="1">
      <alignment horizontal="distributed" vertical="center"/>
    </xf>
    <xf numFmtId="0" fontId="7" fillId="0" borderId="42" xfId="3" applyFont="1" applyFill="1" applyBorder="1" applyAlignment="1"/>
    <xf numFmtId="0" fontId="7" fillId="0" borderId="33" xfId="3" applyFont="1" applyFill="1" applyBorder="1" applyAlignment="1">
      <alignment horizontal="distributed" vertical="center"/>
    </xf>
    <xf numFmtId="0" fontId="11" fillId="0" borderId="47" xfId="3" applyFont="1" applyFill="1" applyBorder="1" applyAlignment="1"/>
    <xf numFmtId="0" fontId="11" fillId="0" borderId="42" xfId="3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horizontal="distributed" vertical="center"/>
    </xf>
    <xf numFmtId="0" fontId="10" fillId="0" borderId="51" xfId="0" applyFont="1" applyFill="1" applyBorder="1" applyAlignment="1">
      <alignment horizontal="distributed" vertical="center"/>
    </xf>
    <xf numFmtId="0" fontId="10" fillId="0" borderId="49" xfId="0" applyFont="1" applyFill="1" applyBorder="1" applyAlignment="1">
      <alignment horizontal="distributed" vertical="center"/>
    </xf>
    <xf numFmtId="178" fontId="10" fillId="0" borderId="51" xfId="0" applyNumberFormat="1" applyFont="1" applyFill="1" applyBorder="1" applyAlignment="1">
      <alignment horizontal="distributed" vertical="center"/>
    </xf>
    <xf numFmtId="0" fontId="10" fillId="0" borderId="52" xfId="0" applyFont="1" applyFill="1" applyBorder="1" applyAlignment="1">
      <alignment horizontal="distributed" vertical="center"/>
    </xf>
    <xf numFmtId="0" fontId="10" fillId="0" borderId="29" xfId="0" applyFont="1" applyFill="1" applyBorder="1" applyAlignment="1">
      <alignment horizontal="distributed" vertical="center"/>
    </xf>
    <xf numFmtId="0" fontId="10" fillId="0" borderId="52" xfId="0" applyFont="1" applyFill="1" applyBorder="1" applyAlignment="1">
      <alignment horizontal="distributed" vertical="center" wrapText="1"/>
    </xf>
    <xf numFmtId="0" fontId="10" fillId="0" borderId="29" xfId="0" applyFont="1" applyFill="1" applyBorder="1" applyAlignment="1">
      <alignment horizontal="distributed" vertical="center" wrapText="1"/>
    </xf>
    <xf numFmtId="0" fontId="10" fillId="0" borderId="53" xfId="0" applyFont="1" applyFill="1" applyBorder="1" applyAlignment="1">
      <alignment horizontal="distributed" vertical="center"/>
    </xf>
    <xf numFmtId="0" fontId="10" fillId="0" borderId="30" xfId="0" applyFont="1" applyFill="1" applyBorder="1" applyAlignment="1">
      <alignment horizontal="distributed" vertical="center"/>
    </xf>
    <xf numFmtId="0" fontId="8" fillId="0" borderId="22" xfId="3" applyFont="1" applyFill="1" applyBorder="1" applyAlignment="1">
      <alignment horizontal="center" vertical="center" textRotation="255"/>
    </xf>
    <xf numFmtId="0" fontId="14" fillId="0" borderId="0" xfId="0" applyFont="1" applyFill="1" applyBorder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14" fillId="0" borderId="6" xfId="0" applyFont="1" applyFill="1" applyBorder="1"/>
    <xf numFmtId="178" fontId="14" fillId="0" borderId="0" xfId="0" applyNumberFormat="1" applyFont="1" applyFill="1"/>
    <xf numFmtId="0" fontId="14" fillId="0" borderId="14" xfId="0" applyFont="1" applyFill="1" applyBorder="1"/>
    <xf numFmtId="177" fontId="7" fillId="0" borderId="8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177" fontId="7" fillId="0" borderId="25" xfId="3" applyNumberFormat="1" applyFont="1" applyFill="1" applyBorder="1" applyProtection="1">
      <protection locked="0"/>
    </xf>
    <xf numFmtId="177" fontId="7" fillId="0" borderId="19" xfId="3" applyNumberFormat="1" applyFont="1" applyFill="1" applyBorder="1" applyProtection="1">
      <protection locked="0"/>
    </xf>
    <xf numFmtId="177" fontId="7" fillId="0" borderId="16" xfId="3" applyNumberFormat="1" applyFont="1" applyFill="1" applyBorder="1" applyProtection="1">
      <protection locked="0"/>
    </xf>
    <xf numFmtId="177" fontId="7" fillId="0" borderId="17" xfId="3" applyNumberFormat="1" applyFont="1" applyFill="1" applyBorder="1" applyProtection="1">
      <protection locked="0"/>
    </xf>
    <xf numFmtId="0" fontId="13" fillId="0" borderId="0" xfId="0" applyFont="1" applyFill="1" applyBorder="1" applyAlignment="1">
      <alignment horizontal="center" vertical="center"/>
    </xf>
    <xf numFmtId="0" fontId="8" fillId="0" borderId="55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0" fontId="8" fillId="0" borderId="35" xfId="3" applyFont="1" applyFill="1" applyBorder="1" applyAlignment="1">
      <alignment horizontal="center" vertical="center" textRotation="255"/>
    </xf>
    <xf numFmtId="0" fontId="8" fillId="0" borderId="36" xfId="3" applyFont="1" applyFill="1" applyBorder="1" applyAlignment="1">
      <alignment horizontal="center" vertical="center" textRotation="255"/>
    </xf>
    <xf numFmtId="0" fontId="8" fillId="0" borderId="34" xfId="3" applyFont="1" applyFill="1" applyBorder="1" applyAlignment="1">
      <alignment horizontal="center"/>
    </xf>
    <xf numFmtId="0" fontId="8" fillId="0" borderId="34" xfId="3" applyFont="1" applyFill="1" applyBorder="1" applyAlignment="1">
      <alignment horizontal="center" vertical="center" textRotation="255"/>
    </xf>
    <xf numFmtId="0" fontId="8" fillId="0" borderId="22" xfId="3" applyFont="1" applyFill="1" applyBorder="1" applyAlignment="1">
      <alignment horizontal="center" vertical="center" textRotation="255"/>
    </xf>
    <xf numFmtId="0" fontId="8" fillId="0" borderId="37" xfId="3" applyFont="1" applyFill="1" applyBorder="1" applyAlignment="1">
      <alignment horizontal="center" vertical="center" textRotation="255"/>
    </xf>
    <xf numFmtId="0" fontId="8" fillId="0" borderId="23" xfId="3" applyFont="1" applyFill="1" applyBorder="1" applyAlignment="1">
      <alignment horizontal="center" vertical="center" textRotation="255"/>
    </xf>
    <xf numFmtId="0" fontId="8" fillId="0" borderId="42" xfId="3" applyFont="1" applyFill="1" applyBorder="1" applyAlignment="1">
      <alignment horizontal="distributed" vertical="center"/>
    </xf>
    <xf numFmtId="0" fontId="8" fillId="0" borderId="29" xfId="3" applyFont="1" applyFill="1" applyBorder="1" applyAlignment="1">
      <alignment horizontal="distributed" vertical="center"/>
    </xf>
    <xf numFmtId="0" fontId="8" fillId="0" borderId="44" xfId="3" applyFont="1" applyFill="1" applyBorder="1" applyAlignment="1">
      <alignment horizontal="distributed" vertical="center"/>
    </xf>
    <xf numFmtId="176" fontId="7" fillId="0" borderId="10" xfId="3" applyNumberFormat="1" applyFont="1" applyFill="1" applyBorder="1" applyAlignment="1">
      <alignment vertical="center"/>
    </xf>
    <xf numFmtId="176" fontId="7" fillId="0" borderId="6" xfId="3" applyNumberFormat="1" applyFont="1" applyFill="1" applyBorder="1" applyAlignment="1">
      <alignment vertical="center"/>
    </xf>
    <xf numFmtId="176" fontId="7" fillId="0" borderId="14" xfId="3" applyNumberFormat="1" applyFont="1" applyFill="1" applyBorder="1" applyAlignment="1">
      <alignment vertical="center"/>
    </xf>
    <xf numFmtId="176" fontId="7" fillId="0" borderId="24" xfId="3" applyNumberFormat="1" applyFont="1" applyFill="1" applyBorder="1" applyAlignment="1">
      <alignment vertical="center"/>
    </xf>
    <xf numFmtId="0" fontId="8" fillId="0" borderId="30" xfId="3" applyFont="1" applyFill="1" applyBorder="1" applyAlignment="1">
      <alignment horizontal="distributed" vertical="center"/>
    </xf>
    <xf numFmtId="0" fontId="8" fillId="0" borderId="42" xfId="3" applyFont="1" applyFill="1" applyBorder="1" applyAlignment="1">
      <alignment horizontal="distributed" vertical="center" wrapText="1"/>
    </xf>
    <xf numFmtId="0" fontId="8" fillId="0" borderId="29" xfId="3" applyFont="1" applyFill="1" applyBorder="1" applyAlignment="1">
      <alignment horizontal="distributed" vertical="center" wrapText="1"/>
    </xf>
    <xf numFmtId="0" fontId="8" fillId="0" borderId="44" xfId="3" applyFont="1" applyFill="1" applyBorder="1" applyAlignment="1">
      <alignment horizontal="distributed" vertical="center" wrapText="1"/>
    </xf>
    <xf numFmtId="0" fontId="9" fillId="0" borderId="38" xfId="3" applyFont="1" applyFill="1" applyBorder="1" applyAlignment="1">
      <alignment horizontal="left" vertical="center" wrapText="1"/>
    </xf>
    <xf numFmtId="0" fontId="9" fillId="0" borderId="39" xfId="3" applyFont="1" applyFill="1" applyBorder="1" applyAlignment="1">
      <alignment horizontal="left" vertical="center" wrapText="1"/>
    </xf>
    <xf numFmtId="0" fontId="9" fillId="0" borderId="54" xfId="3" applyFont="1" applyFill="1" applyBorder="1" applyAlignment="1">
      <alignment horizontal="left" vertical="center" wrapText="1"/>
    </xf>
    <xf numFmtId="0" fontId="9" fillId="0" borderId="40" xfId="3" applyFont="1" applyFill="1" applyBorder="1" applyAlignment="1">
      <alignment horizontal="left" vertical="center" wrapText="1"/>
    </xf>
    <xf numFmtId="0" fontId="9" fillId="0" borderId="41" xfId="3" applyFont="1" applyFill="1" applyBorder="1" applyAlignment="1">
      <alignment horizontal="left" vertical="center" wrapText="1"/>
    </xf>
    <xf numFmtId="0" fontId="9" fillId="0" borderId="56" xfId="3" applyFont="1" applyFill="1" applyBorder="1" applyAlignment="1">
      <alignment horizontal="left" vertical="center" wrapText="1"/>
    </xf>
    <xf numFmtId="0" fontId="8" fillId="0" borderId="28" xfId="3" applyFont="1" applyFill="1" applyBorder="1" applyAlignment="1">
      <alignment horizontal="left" vertical="center"/>
    </xf>
    <xf numFmtId="0" fontId="8" fillId="0" borderId="29" xfId="3" applyFont="1" applyFill="1" applyBorder="1" applyAlignment="1">
      <alignment horizontal="left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distributed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42" xfId="2" applyFont="1" applyFill="1" applyBorder="1" applyAlignment="1">
      <alignment horizontal="center" vertical="center"/>
    </xf>
    <xf numFmtId="0" fontId="6" fillId="0" borderId="43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6" fillId="0" borderId="45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5" fillId="0" borderId="26" xfId="2" applyFont="1" applyBorder="1" applyAlignment="1">
      <alignment horizontal="left" vertical="center"/>
    </xf>
    <xf numFmtId="0" fontId="6" fillId="0" borderId="38" xfId="2" applyFont="1" applyFill="1" applyBorder="1" applyAlignment="1">
      <alignment horizontal="left" wrapText="1"/>
    </xf>
    <xf numFmtId="0" fontId="3" fillId="0" borderId="46" xfId="2" applyFont="1" applyBorder="1"/>
    <xf numFmtId="0" fontId="6" fillId="0" borderId="28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47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p56 第5部 2 海上漂流物" xfId="2" xr:uid="{00000000-0005-0000-0000-000002000000}"/>
    <cellStyle name="標準_第五部p55p5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85" zoomScaleNormal="85" zoomScaleSheetLayoutView="85" workbookViewId="0">
      <selection activeCell="G16" sqref="G16"/>
    </sheetView>
  </sheetViews>
  <sheetFormatPr defaultColWidth="9.1796875" defaultRowHeight="12" x14ac:dyDescent="0.2"/>
  <cols>
    <col min="1" max="1" width="3.453125" style="125" customWidth="1"/>
    <col min="2" max="2" width="15.7265625" style="125" customWidth="1"/>
    <col min="3" max="4" width="3.453125" style="125" customWidth="1"/>
    <col min="5" max="5" width="14.7265625" style="125" customWidth="1"/>
    <col min="6" max="7" width="3.453125" style="125" customWidth="1"/>
    <col min="8" max="8" width="14.54296875" style="125" customWidth="1"/>
    <col min="9" max="10" width="3.453125" style="125" customWidth="1"/>
    <col min="11" max="11" width="14.54296875" style="128" customWidth="1"/>
    <col min="12" max="12" width="3.453125" style="128" customWidth="1"/>
    <col min="13" max="13" width="9.1796875" style="125"/>
    <col min="14" max="23" width="4.26953125" style="125" customWidth="1"/>
    <col min="24" max="16384" width="9.1796875" style="125"/>
  </cols>
  <sheetData>
    <row r="1" spans="1:12" ht="41.25" customHeight="1" x14ac:dyDescent="0.2">
      <c r="A1" s="124"/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11"/>
    </row>
    <row r="2" spans="1:12" s="126" customFormat="1" ht="28.5" customHeight="1" x14ac:dyDescent="0.2">
      <c r="A2" s="79"/>
      <c r="B2" s="70" t="s">
        <v>1</v>
      </c>
      <c r="C2" s="79"/>
      <c r="D2" s="79"/>
      <c r="E2" s="79"/>
      <c r="F2" s="79"/>
      <c r="G2" s="79"/>
      <c r="H2" s="79"/>
      <c r="I2" s="79"/>
      <c r="J2" s="79"/>
      <c r="K2" s="71" t="s">
        <v>22</v>
      </c>
      <c r="L2" s="112"/>
    </row>
    <row r="3" spans="1:12" s="126" customFormat="1" ht="36" customHeight="1" x14ac:dyDescent="0.2">
      <c r="A3" s="75"/>
      <c r="B3" s="72" t="s">
        <v>2</v>
      </c>
      <c r="C3" s="114"/>
      <c r="D3" s="115"/>
      <c r="E3" s="72" t="s">
        <v>3</v>
      </c>
      <c r="F3" s="114"/>
      <c r="G3" s="115"/>
      <c r="H3" s="72" t="s">
        <v>4</v>
      </c>
      <c r="I3" s="114"/>
      <c r="J3" s="113"/>
      <c r="K3" s="73" t="s">
        <v>5</v>
      </c>
      <c r="L3" s="116"/>
    </row>
    <row r="4" spans="1:12" s="126" customFormat="1" ht="36" customHeight="1" x14ac:dyDescent="0.2">
      <c r="A4" s="75"/>
      <c r="B4" s="72" t="s">
        <v>6</v>
      </c>
      <c r="C4" s="114"/>
      <c r="D4" s="115"/>
      <c r="E4" s="69">
        <f>SUM(E5:E14)</f>
        <v>455</v>
      </c>
      <c r="F4" s="74"/>
      <c r="G4" s="75"/>
      <c r="H4" s="69">
        <f>SUM(H5:H14)</f>
        <v>416</v>
      </c>
      <c r="I4" s="74"/>
      <c r="J4" s="69"/>
      <c r="K4" s="76">
        <f t="shared" ref="K4:K14" si="0">E4/H4</f>
        <v>1.09375</v>
      </c>
      <c r="L4" s="77"/>
    </row>
    <row r="5" spans="1:12" s="126" customFormat="1" ht="48" customHeight="1" x14ac:dyDescent="0.2">
      <c r="A5" s="81"/>
      <c r="B5" s="78" t="s">
        <v>7</v>
      </c>
      <c r="C5" s="117"/>
      <c r="D5" s="118"/>
      <c r="E5" s="79">
        <v>57</v>
      </c>
      <c r="F5" s="80"/>
      <c r="G5" s="81"/>
      <c r="H5" s="79">
        <v>71</v>
      </c>
      <c r="I5" s="80"/>
      <c r="J5" s="79"/>
      <c r="K5" s="82">
        <f t="shared" si="0"/>
        <v>0.80281690140845074</v>
      </c>
      <c r="L5" s="83"/>
    </row>
    <row r="6" spans="1:12" s="126" customFormat="1" ht="48" customHeight="1" x14ac:dyDescent="0.2">
      <c r="A6" s="81"/>
      <c r="B6" s="78" t="s">
        <v>8</v>
      </c>
      <c r="C6" s="117"/>
      <c r="D6" s="118"/>
      <c r="E6" s="79">
        <v>46</v>
      </c>
      <c r="F6" s="80"/>
      <c r="G6" s="81"/>
      <c r="H6" s="79">
        <v>33</v>
      </c>
      <c r="I6" s="80"/>
      <c r="J6" s="79"/>
      <c r="K6" s="82">
        <f t="shared" si="0"/>
        <v>1.393939393939394</v>
      </c>
      <c r="L6" s="83"/>
    </row>
    <row r="7" spans="1:12" s="126" customFormat="1" ht="48" customHeight="1" x14ac:dyDescent="0.2">
      <c r="A7" s="81"/>
      <c r="B7" s="78" t="s">
        <v>9</v>
      </c>
      <c r="C7" s="117"/>
      <c r="D7" s="118"/>
      <c r="E7" s="79">
        <v>31</v>
      </c>
      <c r="F7" s="80"/>
      <c r="G7" s="81"/>
      <c r="H7" s="79">
        <v>46</v>
      </c>
      <c r="I7" s="80"/>
      <c r="J7" s="79"/>
      <c r="K7" s="82">
        <f t="shared" si="0"/>
        <v>0.67391304347826086</v>
      </c>
      <c r="L7" s="83"/>
    </row>
    <row r="8" spans="1:12" s="126" customFormat="1" ht="48" customHeight="1" x14ac:dyDescent="0.2">
      <c r="A8" s="81"/>
      <c r="B8" s="78" t="s">
        <v>10</v>
      </c>
      <c r="C8" s="117"/>
      <c r="D8" s="118"/>
      <c r="E8" s="79">
        <v>42</v>
      </c>
      <c r="F8" s="80"/>
      <c r="G8" s="81"/>
      <c r="H8" s="79">
        <v>39</v>
      </c>
      <c r="I8" s="80"/>
      <c r="J8" s="79"/>
      <c r="K8" s="82">
        <f t="shared" si="0"/>
        <v>1.0769230769230769</v>
      </c>
      <c r="L8" s="83"/>
    </row>
    <row r="9" spans="1:12" s="126" customFormat="1" ht="48" customHeight="1" x14ac:dyDescent="0.2">
      <c r="A9" s="81"/>
      <c r="B9" s="78" t="s">
        <v>11</v>
      </c>
      <c r="C9" s="117"/>
      <c r="D9" s="118"/>
      <c r="E9" s="79">
        <v>12</v>
      </c>
      <c r="F9" s="80"/>
      <c r="G9" s="81"/>
      <c r="H9" s="79">
        <v>6</v>
      </c>
      <c r="I9" s="80"/>
      <c r="J9" s="79"/>
      <c r="K9" s="82">
        <f t="shared" si="0"/>
        <v>2</v>
      </c>
      <c r="L9" s="83"/>
    </row>
    <row r="10" spans="1:12" s="126" customFormat="1" ht="48" customHeight="1" x14ac:dyDescent="0.2">
      <c r="A10" s="81"/>
      <c r="B10" s="84" t="s">
        <v>50</v>
      </c>
      <c r="C10" s="119"/>
      <c r="D10" s="120"/>
      <c r="E10" s="79">
        <v>76</v>
      </c>
      <c r="F10" s="80"/>
      <c r="G10" s="81"/>
      <c r="H10" s="79">
        <v>71</v>
      </c>
      <c r="I10" s="80"/>
      <c r="J10" s="79"/>
      <c r="K10" s="82">
        <f t="shared" si="0"/>
        <v>1.0704225352112675</v>
      </c>
      <c r="L10" s="83"/>
    </row>
    <row r="11" spans="1:12" s="126" customFormat="1" ht="48" customHeight="1" x14ac:dyDescent="0.2">
      <c r="A11" s="81"/>
      <c r="B11" s="78" t="s">
        <v>12</v>
      </c>
      <c r="C11" s="117"/>
      <c r="D11" s="118"/>
      <c r="E11" s="79">
        <v>41</v>
      </c>
      <c r="F11" s="80"/>
      <c r="G11" s="81"/>
      <c r="H11" s="79">
        <v>19</v>
      </c>
      <c r="I11" s="80"/>
      <c r="J11" s="79"/>
      <c r="K11" s="82">
        <f t="shared" si="0"/>
        <v>2.1578947368421053</v>
      </c>
      <c r="L11" s="83"/>
    </row>
    <row r="12" spans="1:12" s="126" customFormat="1" ht="48" customHeight="1" x14ac:dyDescent="0.2">
      <c r="A12" s="81"/>
      <c r="B12" s="78" t="s">
        <v>13</v>
      </c>
      <c r="C12" s="117"/>
      <c r="D12" s="118"/>
      <c r="E12" s="79">
        <v>73</v>
      </c>
      <c r="F12" s="80"/>
      <c r="G12" s="81"/>
      <c r="H12" s="79">
        <v>60</v>
      </c>
      <c r="I12" s="80"/>
      <c r="J12" s="79"/>
      <c r="K12" s="82">
        <f t="shared" si="0"/>
        <v>1.2166666666666666</v>
      </c>
      <c r="L12" s="83"/>
    </row>
    <row r="13" spans="1:12" s="126" customFormat="1" ht="48" customHeight="1" x14ac:dyDescent="0.2">
      <c r="A13" s="81"/>
      <c r="B13" s="78" t="s">
        <v>14</v>
      </c>
      <c r="C13" s="117"/>
      <c r="D13" s="118"/>
      <c r="E13" s="79">
        <v>46</v>
      </c>
      <c r="F13" s="80"/>
      <c r="G13" s="81"/>
      <c r="H13" s="79">
        <v>39</v>
      </c>
      <c r="I13" s="80"/>
      <c r="J13" s="79"/>
      <c r="K13" s="82">
        <f t="shared" si="0"/>
        <v>1.1794871794871795</v>
      </c>
      <c r="L13" s="83"/>
    </row>
    <row r="14" spans="1:12" s="126" customFormat="1" ht="48" customHeight="1" x14ac:dyDescent="0.2">
      <c r="A14" s="88"/>
      <c r="B14" s="85" t="s">
        <v>15</v>
      </c>
      <c r="C14" s="121"/>
      <c r="D14" s="122"/>
      <c r="E14" s="86">
        <v>31</v>
      </c>
      <c r="F14" s="87"/>
      <c r="G14" s="88"/>
      <c r="H14" s="86">
        <v>32</v>
      </c>
      <c r="I14" s="87"/>
      <c r="J14" s="86"/>
      <c r="K14" s="89">
        <f t="shared" si="0"/>
        <v>0.96875</v>
      </c>
      <c r="L14" s="90"/>
    </row>
    <row r="45" spans="3:3" x14ac:dyDescent="0.2">
      <c r="C45" s="127"/>
    </row>
    <row r="46" spans="3:3" x14ac:dyDescent="0.2">
      <c r="C46" s="127"/>
    </row>
    <row r="47" spans="3:3" x14ac:dyDescent="0.2">
      <c r="C47" s="127"/>
    </row>
    <row r="48" spans="3:3" x14ac:dyDescent="0.2">
      <c r="C48" s="129"/>
    </row>
  </sheetData>
  <mergeCells count="1">
    <mergeCell ref="B1:K1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showGridLines="0" view="pageBreakPreview" zoomScaleNormal="100" zoomScaleSheetLayoutView="100" workbookViewId="0">
      <pane xSplit="5" ySplit="4" topLeftCell="F5" activePane="bottomRight" state="frozen"/>
      <selection activeCell="C16" sqref="C16"/>
      <selection pane="topRight" activeCell="C16" sqref="C16"/>
      <selection pane="bottomLeft" activeCell="C16" sqref="C16"/>
      <selection pane="bottomRight" activeCell="E52" sqref="E52"/>
    </sheetView>
  </sheetViews>
  <sheetFormatPr defaultColWidth="9.1796875" defaultRowHeight="9.5" x14ac:dyDescent="0.15"/>
  <cols>
    <col min="1" max="1" width="13.26953125" style="50" customWidth="1"/>
    <col min="2" max="2" width="0.81640625" style="50" customWidth="1"/>
    <col min="3" max="3" width="6.1796875" style="50" customWidth="1"/>
    <col min="4" max="4" width="0.81640625" style="50" customWidth="1"/>
    <col min="5" max="5" width="12.453125" style="50" customWidth="1"/>
    <col min="6" max="6" width="0.81640625" style="50" customWidth="1"/>
    <col min="7" max="20" width="6.26953125" style="50" customWidth="1"/>
    <col min="21" max="16384" width="9.1796875" style="50"/>
  </cols>
  <sheetData>
    <row r="1" spans="1:21" ht="27" customHeight="1" x14ac:dyDescent="0.15">
      <c r="A1" s="51" t="s">
        <v>47</v>
      </c>
    </row>
    <row r="2" spans="1:21" ht="10.5" customHeight="1" x14ac:dyDescent="0.15">
      <c r="A2" s="164" t="s">
        <v>51</v>
      </c>
      <c r="B2" s="91"/>
      <c r="C2" s="166" t="s">
        <v>16</v>
      </c>
      <c r="D2" s="158" t="s">
        <v>48</v>
      </c>
      <c r="E2" s="159"/>
      <c r="F2" s="160"/>
      <c r="G2" s="137" t="s">
        <v>52</v>
      </c>
      <c r="H2" s="138"/>
      <c r="I2" s="138"/>
      <c r="J2" s="138"/>
      <c r="K2" s="138"/>
      <c r="L2" s="138"/>
      <c r="M2" s="138" t="s">
        <v>53</v>
      </c>
      <c r="N2" s="138"/>
      <c r="O2" s="138"/>
      <c r="P2" s="138"/>
      <c r="Q2" s="138"/>
      <c r="R2" s="138"/>
      <c r="S2" s="138"/>
      <c r="T2" s="139"/>
    </row>
    <row r="3" spans="1:21" ht="10.5" customHeight="1" x14ac:dyDescent="0.15">
      <c r="A3" s="165"/>
      <c r="B3" s="92"/>
      <c r="C3" s="167"/>
      <c r="D3" s="161"/>
      <c r="E3" s="162"/>
      <c r="F3" s="163"/>
      <c r="G3" s="140" t="s">
        <v>17</v>
      </c>
      <c r="H3" s="142" t="s">
        <v>54</v>
      </c>
      <c r="I3" s="142"/>
      <c r="J3" s="142"/>
      <c r="K3" s="142"/>
      <c r="L3" s="143" t="s">
        <v>55</v>
      </c>
      <c r="M3" s="143" t="s">
        <v>17</v>
      </c>
      <c r="N3" s="142" t="s">
        <v>54</v>
      </c>
      <c r="O3" s="142"/>
      <c r="P3" s="142"/>
      <c r="Q3" s="142"/>
      <c r="R3" s="142"/>
      <c r="S3" s="142"/>
      <c r="T3" s="145" t="s">
        <v>55</v>
      </c>
    </row>
    <row r="4" spans="1:21" ht="34.5" customHeight="1" x14ac:dyDescent="0.2">
      <c r="A4" s="165"/>
      <c r="B4" s="97"/>
      <c r="C4" s="167"/>
      <c r="D4" s="161"/>
      <c r="E4" s="162"/>
      <c r="F4" s="163"/>
      <c r="G4" s="141"/>
      <c r="H4" s="123" t="s">
        <v>56</v>
      </c>
      <c r="I4" s="123" t="s">
        <v>57</v>
      </c>
      <c r="J4" s="123" t="s">
        <v>58</v>
      </c>
      <c r="K4" s="123" t="s">
        <v>18</v>
      </c>
      <c r="L4" s="144"/>
      <c r="M4" s="144"/>
      <c r="N4" s="123" t="s">
        <v>56</v>
      </c>
      <c r="O4" s="123" t="s">
        <v>59</v>
      </c>
      <c r="P4" s="55" t="s">
        <v>60</v>
      </c>
      <c r="Q4" s="123" t="s">
        <v>61</v>
      </c>
      <c r="R4" s="123" t="s">
        <v>62</v>
      </c>
      <c r="S4" s="123" t="s">
        <v>18</v>
      </c>
      <c r="T4" s="146"/>
      <c r="U4" s="93"/>
    </row>
    <row r="5" spans="1:21" ht="10" customHeight="1" x14ac:dyDescent="0.15">
      <c r="A5" s="168" t="s">
        <v>6</v>
      </c>
      <c r="B5" s="94"/>
      <c r="C5" s="150">
        <f>SUM(C9:C48)</f>
        <v>455</v>
      </c>
      <c r="D5" s="95"/>
      <c r="E5" s="52" t="s">
        <v>19</v>
      </c>
      <c r="F5" s="91"/>
      <c r="G5" s="56">
        <f>H5+L5</f>
        <v>318</v>
      </c>
      <c r="H5" s="57">
        <f>SUM(I5:K5)</f>
        <v>248</v>
      </c>
      <c r="I5" s="57">
        <f>I9+I13+I17+I21+I25+I29+I33+I37+I41+I45</f>
        <v>201</v>
      </c>
      <c r="J5" s="57">
        <f>J9+J13+J17+J21+J25+J29+J33+J37+J41+J45</f>
        <v>28</v>
      </c>
      <c r="K5" s="57">
        <f>K9+K13+K17+K21+K25+K29+K33+K37+K41+K45</f>
        <v>19</v>
      </c>
      <c r="L5" s="57">
        <f>L9+L13+L17+L21+L25+L29+L33+L37+L41+L45</f>
        <v>70</v>
      </c>
      <c r="M5" s="57">
        <f t="shared" ref="M5:M48" si="0">N5+T5</f>
        <v>318</v>
      </c>
      <c r="N5" s="57">
        <f>SUM(O5:S5)</f>
        <v>254</v>
      </c>
      <c r="O5" s="57">
        <f t="shared" ref="O5:T5" si="1">O9+O13+O17+O21+O25+O29+O33+O37+O41+O45</f>
        <v>23</v>
      </c>
      <c r="P5" s="57">
        <f t="shared" si="1"/>
        <v>74</v>
      </c>
      <c r="Q5" s="57">
        <f t="shared" si="1"/>
        <v>51</v>
      </c>
      <c r="R5" s="57">
        <f t="shared" si="1"/>
        <v>50</v>
      </c>
      <c r="S5" s="57">
        <f t="shared" si="1"/>
        <v>56</v>
      </c>
      <c r="T5" s="58">
        <f t="shared" si="1"/>
        <v>64</v>
      </c>
    </row>
    <row r="6" spans="1:21" ht="10" customHeight="1" x14ac:dyDescent="0.2">
      <c r="A6" s="148"/>
      <c r="B6" s="96"/>
      <c r="C6" s="151"/>
      <c r="D6" s="94"/>
      <c r="E6" s="53" t="s">
        <v>20</v>
      </c>
      <c r="F6" s="92"/>
      <c r="G6" s="59">
        <f>H6+L6</f>
        <v>1</v>
      </c>
      <c r="H6" s="60">
        <f>SUM(I6:K6)</f>
        <v>1</v>
      </c>
      <c r="I6" s="60">
        <f>I10+I14+I18+I22+I26+I30+I34+I38+I42+I46</f>
        <v>0</v>
      </c>
      <c r="J6" s="60">
        <f t="shared" ref="J6:L6" si="2">J10+J14+J18+J22+J26+J30+J34+J38+J42+J46</f>
        <v>1</v>
      </c>
      <c r="K6" s="60">
        <f t="shared" si="2"/>
        <v>0</v>
      </c>
      <c r="L6" s="60">
        <f t="shared" si="2"/>
        <v>0</v>
      </c>
      <c r="M6" s="60">
        <f t="shared" si="0"/>
        <v>1</v>
      </c>
      <c r="N6" s="60">
        <f>SUM(O6:S6)</f>
        <v>1</v>
      </c>
      <c r="O6" s="60">
        <f t="shared" ref="O6:T7" si="3">O10+O14+O18+O22+O26+O30+O34+O38+O42+O46</f>
        <v>1</v>
      </c>
      <c r="P6" s="60">
        <f t="shared" si="3"/>
        <v>0</v>
      </c>
      <c r="Q6" s="60">
        <f t="shared" si="3"/>
        <v>0</v>
      </c>
      <c r="R6" s="60">
        <f t="shared" si="3"/>
        <v>0</v>
      </c>
      <c r="S6" s="60">
        <f t="shared" si="3"/>
        <v>0</v>
      </c>
      <c r="T6" s="61">
        <f t="shared" si="3"/>
        <v>0</v>
      </c>
    </row>
    <row r="7" spans="1:21" ht="10" customHeight="1" x14ac:dyDescent="0.2">
      <c r="A7" s="148"/>
      <c r="B7" s="96"/>
      <c r="C7" s="151"/>
      <c r="D7" s="94"/>
      <c r="E7" s="53" t="s">
        <v>21</v>
      </c>
      <c r="F7" s="92"/>
      <c r="G7" s="59">
        <f>H7+L7</f>
        <v>120</v>
      </c>
      <c r="H7" s="60">
        <f>SUM(I7:K7)</f>
        <v>120</v>
      </c>
      <c r="I7" s="60">
        <f t="shared" ref="I7:J7" si="4">I11+I15+I19+I23+I27+I31+I35+I39+I43+I47</f>
        <v>15</v>
      </c>
      <c r="J7" s="60">
        <f t="shared" si="4"/>
        <v>103</v>
      </c>
      <c r="K7" s="60">
        <f>K11+K15+K19+K23+K27+K31+K35+K39+K43+K47</f>
        <v>2</v>
      </c>
      <c r="L7" s="60">
        <f>L11+L15+L19+L23+L27+L31+L35+L39+L43+L47</f>
        <v>0</v>
      </c>
      <c r="M7" s="60">
        <f t="shared" si="0"/>
        <v>120</v>
      </c>
      <c r="N7" s="60">
        <f>SUM(O7:S7)</f>
        <v>120</v>
      </c>
      <c r="O7" s="60">
        <f t="shared" si="3"/>
        <v>120</v>
      </c>
      <c r="P7" s="60">
        <f t="shared" si="3"/>
        <v>0</v>
      </c>
      <c r="Q7" s="60">
        <f t="shared" si="3"/>
        <v>0</v>
      </c>
      <c r="R7" s="60">
        <f t="shared" si="3"/>
        <v>0</v>
      </c>
      <c r="S7" s="60">
        <f t="shared" si="3"/>
        <v>0</v>
      </c>
      <c r="T7" s="61">
        <f t="shared" si="3"/>
        <v>0</v>
      </c>
    </row>
    <row r="8" spans="1:21" ht="10.5" customHeight="1" x14ac:dyDescent="0.2">
      <c r="A8" s="154"/>
      <c r="B8" s="97"/>
      <c r="C8" s="152"/>
      <c r="D8" s="98"/>
      <c r="E8" s="54" t="s">
        <v>18</v>
      </c>
      <c r="F8" s="99"/>
      <c r="G8" s="64">
        <f>H8+L8</f>
        <v>16</v>
      </c>
      <c r="H8" s="62">
        <f>SUM(I8:K8)</f>
        <v>16</v>
      </c>
      <c r="I8" s="62">
        <f t="shared" ref="I8:K8" si="5">I12+I16+I20+I24+I28+I32+I36+I40+I44+I48</f>
        <v>6</v>
      </c>
      <c r="J8" s="62">
        <f t="shared" si="5"/>
        <v>8</v>
      </c>
      <c r="K8" s="62">
        <f t="shared" si="5"/>
        <v>2</v>
      </c>
      <c r="L8" s="62">
        <f>L12+L16+L20+L24+L28+L32+L36+L40+L44+L48</f>
        <v>0</v>
      </c>
      <c r="M8" s="62">
        <f t="shared" si="0"/>
        <v>16</v>
      </c>
      <c r="N8" s="62">
        <f>SUM(O8:S8)</f>
        <v>16</v>
      </c>
      <c r="O8" s="62">
        <f t="shared" ref="O8:R8" si="6">O12+O16+O20+O24+O28+O32+O36+O40+O44+O48</f>
        <v>6</v>
      </c>
      <c r="P8" s="62">
        <f t="shared" si="6"/>
        <v>1</v>
      </c>
      <c r="Q8" s="62">
        <f t="shared" si="6"/>
        <v>2</v>
      </c>
      <c r="R8" s="62">
        <f t="shared" si="6"/>
        <v>1</v>
      </c>
      <c r="S8" s="62">
        <f>S12+S16+S20+S24+S28+S32+S36+S40+S44+S48</f>
        <v>6</v>
      </c>
      <c r="T8" s="63">
        <f>T12+T16+T20+T24+T28+T32+T36+T40+T44+T48</f>
        <v>0</v>
      </c>
    </row>
    <row r="9" spans="1:21" ht="10" customHeight="1" x14ac:dyDescent="0.2">
      <c r="A9" s="168" t="s">
        <v>7</v>
      </c>
      <c r="B9" s="96"/>
      <c r="C9" s="150">
        <f>G9+G10+G11+G12</f>
        <v>57</v>
      </c>
      <c r="D9" s="94"/>
      <c r="E9" s="53" t="s">
        <v>19</v>
      </c>
      <c r="F9" s="92"/>
      <c r="G9" s="59">
        <f>H9+L9</f>
        <v>27</v>
      </c>
      <c r="H9" s="60">
        <f>SUM(I9:K9)</f>
        <v>19</v>
      </c>
      <c r="I9" s="130">
        <v>13</v>
      </c>
      <c r="J9" s="130">
        <v>3</v>
      </c>
      <c r="K9" s="130">
        <v>3</v>
      </c>
      <c r="L9" s="130">
        <v>8</v>
      </c>
      <c r="M9" s="60">
        <f>N9+T9</f>
        <v>27</v>
      </c>
      <c r="N9" s="60">
        <f>SUM(O9:S9)</f>
        <v>18</v>
      </c>
      <c r="O9" s="130">
        <v>1</v>
      </c>
      <c r="P9" s="130">
        <v>6</v>
      </c>
      <c r="Q9" s="130">
        <v>3</v>
      </c>
      <c r="R9" s="130">
        <v>2</v>
      </c>
      <c r="S9" s="130">
        <v>6</v>
      </c>
      <c r="T9" s="131">
        <v>9</v>
      </c>
    </row>
    <row r="10" spans="1:21" ht="10" customHeight="1" x14ac:dyDescent="0.2">
      <c r="A10" s="148"/>
      <c r="B10" s="96"/>
      <c r="C10" s="151"/>
      <c r="D10" s="94"/>
      <c r="E10" s="53" t="s">
        <v>20</v>
      </c>
      <c r="F10" s="92"/>
      <c r="G10" s="59">
        <f t="shared" ref="G10:G48" si="7">H10+L10</f>
        <v>0</v>
      </c>
      <c r="H10" s="60">
        <f t="shared" ref="H10:H48" si="8">SUM(I10:K10)</f>
        <v>0</v>
      </c>
      <c r="I10" s="130">
        <v>0</v>
      </c>
      <c r="J10" s="130">
        <v>0</v>
      </c>
      <c r="K10" s="130">
        <v>0</v>
      </c>
      <c r="L10" s="130">
        <v>0</v>
      </c>
      <c r="M10" s="60">
        <f t="shared" si="0"/>
        <v>0</v>
      </c>
      <c r="N10" s="60">
        <f t="shared" ref="N10:N48" si="9">SUM(O10:S10)</f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1">
        <v>0</v>
      </c>
    </row>
    <row r="11" spans="1:21" ht="10" customHeight="1" x14ac:dyDescent="0.2">
      <c r="A11" s="148"/>
      <c r="B11" s="96"/>
      <c r="C11" s="151"/>
      <c r="D11" s="94"/>
      <c r="E11" s="53" t="s">
        <v>21</v>
      </c>
      <c r="F11" s="92"/>
      <c r="G11" s="59">
        <f t="shared" si="7"/>
        <v>27</v>
      </c>
      <c r="H11" s="60">
        <f t="shared" si="8"/>
        <v>27</v>
      </c>
      <c r="I11" s="130">
        <v>2</v>
      </c>
      <c r="J11" s="130">
        <v>25</v>
      </c>
      <c r="K11" s="130">
        <v>0</v>
      </c>
      <c r="L11" s="130">
        <v>0</v>
      </c>
      <c r="M11" s="60">
        <f t="shared" si="0"/>
        <v>27</v>
      </c>
      <c r="N11" s="60">
        <f t="shared" si="9"/>
        <v>27</v>
      </c>
      <c r="O11" s="130">
        <v>27</v>
      </c>
      <c r="P11" s="130">
        <v>0</v>
      </c>
      <c r="Q11" s="130">
        <v>0</v>
      </c>
      <c r="R11" s="130">
        <v>0</v>
      </c>
      <c r="S11" s="130">
        <v>0</v>
      </c>
      <c r="T11" s="131">
        <v>0</v>
      </c>
    </row>
    <row r="12" spans="1:21" ht="10.5" customHeight="1" x14ac:dyDescent="0.2">
      <c r="A12" s="149"/>
      <c r="B12" s="100"/>
      <c r="C12" s="153"/>
      <c r="D12" s="101"/>
      <c r="E12" s="65" t="s">
        <v>18</v>
      </c>
      <c r="F12" s="92"/>
      <c r="G12" s="67">
        <f t="shared" si="7"/>
        <v>3</v>
      </c>
      <c r="H12" s="68">
        <f t="shared" si="8"/>
        <v>3</v>
      </c>
      <c r="I12" s="132">
        <v>1</v>
      </c>
      <c r="J12" s="132">
        <v>1</v>
      </c>
      <c r="K12" s="132">
        <v>1</v>
      </c>
      <c r="L12" s="132">
        <v>0</v>
      </c>
      <c r="M12" s="68">
        <f t="shared" si="0"/>
        <v>3</v>
      </c>
      <c r="N12" s="68">
        <f t="shared" si="9"/>
        <v>3</v>
      </c>
      <c r="O12" s="132">
        <v>1</v>
      </c>
      <c r="P12" s="132">
        <v>0</v>
      </c>
      <c r="Q12" s="132">
        <v>0</v>
      </c>
      <c r="R12" s="132">
        <v>1</v>
      </c>
      <c r="S12" s="132">
        <v>1</v>
      </c>
      <c r="T12" s="133">
        <v>0</v>
      </c>
    </row>
    <row r="13" spans="1:21" ht="10" customHeight="1" x14ac:dyDescent="0.2">
      <c r="A13" s="147" t="s">
        <v>8</v>
      </c>
      <c r="B13" s="96"/>
      <c r="C13" s="150">
        <f t="shared" ref="C13" si="10">G13+G14+G15+G16</f>
        <v>46</v>
      </c>
      <c r="D13" s="94"/>
      <c r="E13" s="53" t="s">
        <v>19</v>
      </c>
      <c r="F13" s="102"/>
      <c r="G13" s="59">
        <f t="shared" si="7"/>
        <v>27</v>
      </c>
      <c r="H13" s="60">
        <f t="shared" si="8"/>
        <v>20</v>
      </c>
      <c r="I13" s="130">
        <v>17</v>
      </c>
      <c r="J13" s="130">
        <v>1</v>
      </c>
      <c r="K13" s="130">
        <v>2</v>
      </c>
      <c r="L13" s="130">
        <v>7</v>
      </c>
      <c r="M13" s="60">
        <f t="shared" si="0"/>
        <v>27</v>
      </c>
      <c r="N13" s="60">
        <f t="shared" si="9"/>
        <v>21</v>
      </c>
      <c r="O13" s="130">
        <v>0</v>
      </c>
      <c r="P13" s="130">
        <v>7</v>
      </c>
      <c r="Q13" s="130">
        <v>3</v>
      </c>
      <c r="R13" s="130">
        <v>7</v>
      </c>
      <c r="S13" s="130">
        <v>4</v>
      </c>
      <c r="T13" s="131">
        <v>6</v>
      </c>
    </row>
    <row r="14" spans="1:21" ht="10" customHeight="1" x14ac:dyDescent="0.2">
      <c r="A14" s="148"/>
      <c r="B14" s="96"/>
      <c r="C14" s="151"/>
      <c r="D14" s="94"/>
      <c r="E14" s="53" t="s">
        <v>20</v>
      </c>
      <c r="F14" s="92"/>
      <c r="G14" s="59">
        <f t="shared" si="7"/>
        <v>0</v>
      </c>
      <c r="H14" s="60">
        <f t="shared" si="8"/>
        <v>0</v>
      </c>
      <c r="I14" s="130">
        <v>0</v>
      </c>
      <c r="J14" s="130">
        <v>0</v>
      </c>
      <c r="K14" s="130">
        <v>0</v>
      </c>
      <c r="L14" s="130">
        <v>0</v>
      </c>
      <c r="M14" s="60">
        <f t="shared" si="0"/>
        <v>0</v>
      </c>
      <c r="N14" s="60">
        <f t="shared" si="9"/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1">
        <v>0</v>
      </c>
    </row>
    <row r="15" spans="1:21" ht="10" customHeight="1" x14ac:dyDescent="0.2">
      <c r="A15" s="148"/>
      <c r="B15" s="96"/>
      <c r="C15" s="151"/>
      <c r="D15" s="94"/>
      <c r="E15" s="53" t="s">
        <v>21</v>
      </c>
      <c r="F15" s="92"/>
      <c r="G15" s="59">
        <f t="shared" si="7"/>
        <v>19</v>
      </c>
      <c r="H15" s="60">
        <f t="shared" si="8"/>
        <v>19</v>
      </c>
      <c r="I15" s="130">
        <v>10</v>
      </c>
      <c r="J15" s="130">
        <v>9</v>
      </c>
      <c r="K15" s="130">
        <v>0</v>
      </c>
      <c r="L15" s="130">
        <v>0</v>
      </c>
      <c r="M15" s="60">
        <f t="shared" si="0"/>
        <v>19</v>
      </c>
      <c r="N15" s="60">
        <f t="shared" si="9"/>
        <v>19</v>
      </c>
      <c r="O15" s="130">
        <v>19</v>
      </c>
      <c r="P15" s="130">
        <v>0</v>
      </c>
      <c r="Q15" s="130">
        <v>0</v>
      </c>
      <c r="R15" s="130">
        <v>0</v>
      </c>
      <c r="S15" s="130">
        <v>0</v>
      </c>
      <c r="T15" s="131">
        <v>0</v>
      </c>
    </row>
    <row r="16" spans="1:21" ht="10" customHeight="1" x14ac:dyDescent="0.2">
      <c r="A16" s="149"/>
      <c r="B16" s="96"/>
      <c r="C16" s="153"/>
      <c r="D16" s="103"/>
      <c r="E16" s="65" t="s">
        <v>18</v>
      </c>
      <c r="F16" s="104"/>
      <c r="G16" s="67">
        <f t="shared" si="7"/>
        <v>0</v>
      </c>
      <c r="H16" s="68">
        <f t="shared" si="8"/>
        <v>0</v>
      </c>
      <c r="I16" s="132">
        <v>0</v>
      </c>
      <c r="J16" s="132">
        <v>0</v>
      </c>
      <c r="K16" s="132">
        <v>0</v>
      </c>
      <c r="L16" s="132">
        <v>0</v>
      </c>
      <c r="M16" s="68">
        <f t="shared" si="0"/>
        <v>0</v>
      </c>
      <c r="N16" s="68">
        <f t="shared" si="9"/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3">
        <v>0</v>
      </c>
    </row>
    <row r="17" spans="1:20" ht="10" customHeight="1" x14ac:dyDescent="0.2">
      <c r="A17" s="147" t="s">
        <v>9</v>
      </c>
      <c r="B17" s="105"/>
      <c r="C17" s="150">
        <f>G17+G18+G19+G20</f>
        <v>31</v>
      </c>
      <c r="D17" s="94"/>
      <c r="E17" s="53" t="s">
        <v>19</v>
      </c>
      <c r="F17" s="92"/>
      <c r="G17" s="59">
        <f t="shared" si="7"/>
        <v>26</v>
      </c>
      <c r="H17" s="60">
        <f t="shared" si="8"/>
        <v>25</v>
      </c>
      <c r="I17" s="130">
        <v>22</v>
      </c>
      <c r="J17" s="130">
        <v>2</v>
      </c>
      <c r="K17" s="130">
        <v>1</v>
      </c>
      <c r="L17" s="130">
        <v>1</v>
      </c>
      <c r="M17" s="60">
        <f t="shared" si="0"/>
        <v>26</v>
      </c>
      <c r="N17" s="60">
        <f t="shared" si="9"/>
        <v>25</v>
      </c>
      <c r="O17" s="130">
        <v>2</v>
      </c>
      <c r="P17" s="130">
        <v>7</v>
      </c>
      <c r="Q17" s="130">
        <v>10</v>
      </c>
      <c r="R17" s="130">
        <v>2</v>
      </c>
      <c r="S17" s="130">
        <v>4</v>
      </c>
      <c r="T17" s="131">
        <v>1</v>
      </c>
    </row>
    <row r="18" spans="1:20" ht="10" customHeight="1" x14ac:dyDescent="0.2">
      <c r="A18" s="148"/>
      <c r="B18" s="96"/>
      <c r="C18" s="151"/>
      <c r="D18" s="94"/>
      <c r="E18" s="53" t="s">
        <v>20</v>
      </c>
      <c r="F18" s="92"/>
      <c r="G18" s="59">
        <f t="shared" si="7"/>
        <v>0</v>
      </c>
      <c r="H18" s="60">
        <f t="shared" si="8"/>
        <v>0</v>
      </c>
      <c r="I18" s="130">
        <v>0</v>
      </c>
      <c r="J18" s="130">
        <v>0</v>
      </c>
      <c r="K18" s="130">
        <v>0</v>
      </c>
      <c r="L18" s="130">
        <v>0</v>
      </c>
      <c r="M18" s="60">
        <f t="shared" si="0"/>
        <v>0</v>
      </c>
      <c r="N18" s="60">
        <f t="shared" si="9"/>
        <v>0</v>
      </c>
      <c r="O18" s="130">
        <v>0</v>
      </c>
      <c r="P18" s="130">
        <v>0</v>
      </c>
      <c r="Q18" s="130">
        <v>0</v>
      </c>
      <c r="R18" s="130">
        <v>0</v>
      </c>
      <c r="S18" s="130">
        <v>0</v>
      </c>
      <c r="T18" s="131">
        <v>0</v>
      </c>
    </row>
    <row r="19" spans="1:20" ht="10" customHeight="1" x14ac:dyDescent="0.2">
      <c r="A19" s="148"/>
      <c r="B19" s="96"/>
      <c r="C19" s="151"/>
      <c r="D19" s="94"/>
      <c r="E19" s="53" t="s">
        <v>21</v>
      </c>
      <c r="F19" s="92"/>
      <c r="G19" s="59">
        <f t="shared" si="7"/>
        <v>5</v>
      </c>
      <c r="H19" s="60">
        <f t="shared" si="8"/>
        <v>5</v>
      </c>
      <c r="I19" s="130">
        <v>0</v>
      </c>
      <c r="J19" s="130">
        <v>5</v>
      </c>
      <c r="K19" s="130">
        <v>0</v>
      </c>
      <c r="L19" s="130">
        <v>0</v>
      </c>
      <c r="M19" s="60">
        <f t="shared" si="0"/>
        <v>5</v>
      </c>
      <c r="N19" s="60">
        <f t="shared" si="9"/>
        <v>5</v>
      </c>
      <c r="O19" s="130">
        <v>5</v>
      </c>
      <c r="P19" s="130">
        <v>0</v>
      </c>
      <c r="Q19" s="130">
        <v>0</v>
      </c>
      <c r="R19" s="130">
        <v>0</v>
      </c>
      <c r="S19" s="130">
        <v>0</v>
      </c>
      <c r="T19" s="131">
        <v>0</v>
      </c>
    </row>
    <row r="20" spans="1:20" ht="10" customHeight="1" x14ac:dyDescent="0.2">
      <c r="A20" s="149"/>
      <c r="B20" s="96"/>
      <c r="C20" s="153"/>
      <c r="D20" s="103"/>
      <c r="E20" s="65" t="s">
        <v>18</v>
      </c>
      <c r="F20" s="106"/>
      <c r="G20" s="67">
        <f t="shared" si="7"/>
        <v>0</v>
      </c>
      <c r="H20" s="68">
        <f t="shared" si="8"/>
        <v>0</v>
      </c>
      <c r="I20" s="132">
        <v>0</v>
      </c>
      <c r="J20" s="132">
        <v>0</v>
      </c>
      <c r="K20" s="132">
        <v>0</v>
      </c>
      <c r="L20" s="132">
        <v>0</v>
      </c>
      <c r="M20" s="68">
        <f t="shared" si="0"/>
        <v>0</v>
      </c>
      <c r="N20" s="68">
        <f t="shared" si="9"/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3">
        <v>0</v>
      </c>
    </row>
    <row r="21" spans="1:20" ht="10" customHeight="1" x14ac:dyDescent="0.2">
      <c r="A21" s="147" t="s">
        <v>10</v>
      </c>
      <c r="B21" s="105"/>
      <c r="C21" s="150">
        <f t="shared" ref="C21" si="11">G21+G22+G23+G24</f>
        <v>42</v>
      </c>
      <c r="D21" s="94"/>
      <c r="E21" s="53" t="s">
        <v>19</v>
      </c>
      <c r="F21" s="92"/>
      <c r="G21" s="59">
        <f t="shared" si="7"/>
        <v>14</v>
      </c>
      <c r="H21" s="60">
        <f t="shared" si="8"/>
        <v>10</v>
      </c>
      <c r="I21" s="130">
        <v>8</v>
      </c>
      <c r="J21" s="130">
        <v>2</v>
      </c>
      <c r="K21" s="130">
        <v>0</v>
      </c>
      <c r="L21" s="130">
        <v>4</v>
      </c>
      <c r="M21" s="60">
        <f t="shared" si="0"/>
        <v>14</v>
      </c>
      <c r="N21" s="60">
        <f t="shared" si="9"/>
        <v>10</v>
      </c>
      <c r="O21" s="130">
        <v>3</v>
      </c>
      <c r="P21" s="130">
        <v>4</v>
      </c>
      <c r="Q21" s="130">
        <v>2</v>
      </c>
      <c r="R21" s="130">
        <v>1</v>
      </c>
      <c r="S21" s="130">
        <v>0</v>
      </c>
      <c r="T21" s="131">
        <v>4</v>
      </c>
    </row>
    <row r="22" spans="1:20" ht="10" customHeight="1" x14ac:dyDescent="0.2">
      <c r="A22" s="148"/>
      <c r="B22" s="96"/>
      <c r="C22" s="151"/>
      <c r="D22" s="94"/>
      <c r="E22" s="53" t="s">
        <v>20</v>
      </c>
      <c r="F22" s="92"/>
      <c r="G22" s="59">
        <f t="shared" si="7"/>
        <v>0</v>
      </c>
      <c r="H22" s="60">
        <f t="shared" si="8"/>
        <v>0</v>
      </c>
      <c r="I22" s="130">
        <v>0</v>
      </c>
      <c r="J22" s="130">
        <v>0</v>
      </c>
      <c r="K22" s="130">
        <v>0</v>
      </c>
      <c r="L22" s="130">
        <v>0</v>
      </c>
      <c r="M22" s="60">
        <f t="shared" si="0"/>
        <v>0</v>
      </c>
      <c r="N22" s="60">
        <f t="shared" si="9"/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1">
        <v>0</v>
      </c>
    </row>
    <row r="23" spans="1:20" ht="10" customHeight="1" x14ac:dyDescent="0.2">
      <c r="A23" s="148"/>
      <c r="B23" s="96"/>
      <c r="C23" s="151"/>
      <c r="D23" s="94"/>
      <c r="E23" s="53" t="s">
        <v>21</v>
      </c>
      <c r="F23" s="92"/>
      <c r="G23" s="59">
        <f t="shared" si="7"/>
        <v>27</v>
      </c>
      <c r="H23" s="60">
        <f t="shared" si="8"/>
        <v>27</v>
      </c>
      <c r="I23" s="130">
        <v>0</v>
      </c>
      <c r="J23" s="130">
        <v>26</v>
      </c>
      <c r="K23" s="130">
        <v>1</v>
      </c>
      <c r="L23" s="130">
        <v>0</v>
      </c>
      <c r="M23" s="60">
        <f t="shared" si="0"/>
        <v>27</v>
      </c>
      <c r="N23" s="60">
        <f t="shared" si="9"/>
        <v>27</v>
      </c>
      <c r="O23" s="130">
        <v>27</v>
      </c>
      <c r="P23" s="130">
        <v>0</v>
      </c>
      <c r="Q23" s="130">
        <v>0</v>
      </c>
      <c r="R23" s="130">
        <v>0</v>
      </c>
      <c r="S23" s="130">
        <v>0</v>
      </c>
      <c r="T23" s="131">
        <v>0</v>
      </c>
    </row>
    <row r="24" spans="1:20" ht="10" customHeight="1" x14ac:dyDescent="0.2">
      <c r="A24" s="149"/>
      <c r="B24" s="96"/>
      <c r="C24" s="153"/>
      <c r="D24" s="94"/>
      <c r="E24" s="53" t="s">
        <v>18</v>
      </c>
      <c r="F24" s="92"/>
      <c r="G24" s="67">
        <f t="shared" si="7"/>
        <v>1</v>
      </c>
      <c r="H24" s="68">
        <f t="shared" si="8"/>
        <v>1</v>
      </c>
      <c r="I24" s="132">
        <v>0</v>
      </c>
      <c r="J24" s="132">
        <v>1</v>
      </c>
      <c r="K24" s="132">
        <v>0</v>
      </c>
      <c r="L24" s="132">
        <v>0</v>
      </c>
      <c r="M24" s="68">
        <f t="shared" si="0"/>
        <v>1</v>
      </c>
      <c r="N24" s="68">
        <f t="shared" si="9"/>
        <v>1</v>
      </c>
      <c r="O24" s="132">
        <v>0</v>
      </c>
      <c r="P24" s="132">
        <v>0</v>
      </c>
      <c r="Q24" s="132">
        <v>0</v>
      </c>
      <c r="R24" s="132">
        <v>0</v>
      </c>
      <c r="S24" s="132">
        <v>1</v>
      </c>
      <c r="T24" s="133">
        <v>0</v>
      </c>
    </row>
    <row r="25" spans="1:20" ht="10" customHeight="1" x14ac:dyDescent="0.2">
      <c r="A25" s="155" t="s">
        <v>11</v>
      </c>
      <c r="B25" s="105"/>
      <c r="C25" s="150">
        <f t="shared" ref="C25" si="12">G25+G26+G27+G28</f>
        <v>12</v>
      </c>
      <c r="D25" s="107"/>
      <c r="E25" s="66" t="s">
        <v>19</v>
      </c>
      <c r="F25" s="108"/>
      <c r="G25" s="59">
        <f t="shared" si="7"/>
        <v>8</v>
      </c>
      <c r="H25" s="60">
        <f t="shared" si="8"/>
        <v>6</v>
      </c>
      <c r="I25" s="130">
        <v>6</v>
      </c>
      <c r="J25" s="130">
        <v>0</v>
      </c>
      <c r="K25" s="130">
        <v>0</v>
      </c>
      <c r="L25" s="130">
        <v>2</v>
      </c>
      <c r="M25" s="60">
        <f t="shared" si="0"/>
        <v>8</v>
      </c>
      <c r="N25" s="60">
        <f t="shared" si="9"/>
        <v>7</v>
      </c>
      <c r="O25" s="130">
        <v>1</v>
      </c>
      <c r="P25" s="130">
        <v>4</v>
      </c>
      <c r="Q25" s="130">
        <v>1</v>
      </c>
      <c r="R25" s="130">
        <v>0</v>
      </c>
      <c r="S25" s="130">
        <v>1</v>
      </c>
      <c r="T25" s="131">
        <v>1</v>
      </c>
    </row>
    <row r="26" spans="1:20" ht="10" customHeight="1" x14ac:dyDescent="0.2">
      <c r="A26" s="156"/>
      <c r="B26" s="96"/>
      <c r="C26" s="151"/>
      <c r="D26" s="94"/>
      <c r="E26" s="53" t="s">
        <v>20</v>
      </c>
      <c r="F26" s="92"/>
      <c r="G26" s="59">
        <f t="shared" si="7"/>
        <v>0</v>
      </c>
      <c r="H26" s="60">
        <f t="shared" si="8"/>
        <v>0</v>
      </c>
      <c r="I26" s="130">
        <v>0</v>
      </c>
      <c r="J26" s="130">
        <v>0</v>
      </c>
      <c r="K26" s="130">
        <v>0</v>
      </c>
      <c r="L26" s="130">
        <v>0</v>
      </c>
      <c r="M26" s="60">
        <f t="shared" si="0"/>
        <v>0</v>
      </c>
      <c r="N26" s="60">
        <f t="shared" si="9"/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1">
        <v>0</v>
      </c>
    </row>
    <row r="27" spans="1:20" ht="10" customHeight="1" x14ac:dyDescent="0.2">
      <c r="A27" s="156"/>
      <c r="B27" s="96"/>
      <c r="C27" s="151"/>
      <c r="D27" s="94"/>
      <c r="E27" s="53" t="s">
        <v>21</v>
      </c>
      <c r="F27" s="92"/>
      <c r="G27" s="59">
        <f t="shared" si="7"/>
        <v>2</v>
      </c>
      <c r="H27" s="60">
        <f t="shared" si="8"/>
        <v>2</v>
      </c>
      <c r="I27" s="130">
        <v>0</v>
      </c>
      <c r="J27" s="130">
        <v>2</v>
      </c>
      <c r="K27" s="130">
        <v>0</v>
      </c>
      <c r="L27" s="130">
        <v>0</v>
      </c>
      <c r="M27" s="60">
        <f t="shared" si="0"/>
        <v>2</v>
      </c>
      <c r="N27" s="60">
        <f t="shared" si="9"/>
        <v>2</v>
      </c>
      <c r="O27" s="130">
        <v>2</v>
      </c>
      <c r="P27" s="130">
        <v>0</v>
      </c>
      <c r="Q27" s="130">
        <v>0</v>
      </c>
      <c r="R27" s="130">
        <v>0</v>
      </c>
      <c r="S27" s="130">
        <v>0</v>
      </c>
      <c r="T27" s="131">
        <v>0</v>
      </c>
    </row>
    <row r="28" spans="1:20" ht="10" customHeight="1" x14ac:dyDescent="0.2">
      <c r="A28" s="157"/>
      <c r="B28" s="96"/>
      <c r="C28" s="153"/>
      <c r="D28" s="103"/>
      <c r="E28" s="65" t="s">
        <v>18</v>
      </c>
      <c r="F28" s="92"/>
      <c r="G28" s="67">
        <f t="shared" si="7"/>
        <v>2</v>
      </c>
      <c r="H28" s="68">
        <f t="shared" si="8"/>
        <v>2</v>
      </c>
      <c r="I28" s="132">
        <v>2</v>
      </c>
      <c r="J28" s="132">
        <v>0</v>
      </c>
      <c r="K28" s="132">
        <v>0</v>
      </c>
      <c r="L28" s="132">
        <v>0</v>
      </c>
      <c r="M28" s="68">
        <f t="shared" si="0"/>
        <v>2</v>
      </c>
      <c r="N28" s="68">
        <f t="shared" si="9"/>
        <v>2</v>
      </c>
      <c r="O28" s="132">
        <v>0</v>
      </c>
      <c r="P28" s="132">
        <v>0</v>
      </c>
      <c r="Q28" s="132">
        <v>0</v>
      </c>
      <c r="R28" s="132">
        <v>0</v>
      </c>
      <c r="S28" s="132">
        <v>2</v>
      </c>
      <c r="T28" s="133">
        <v>0</v>
      </c>
    </row>
    <row r="29" spans="1:20" ht="10" customHeight="1" x14ac:dyDescent="0.2">
      <c r="A29" s="155" t="s">
        <v>49</v>
      </c>
      <c r="B29" s="105"/>
      <c r="C29" s="150">
        <f t="shared" ref="C29" si="13">G29+G30+G31+G32</f>
        <v>76</v>
      </c>
      <c r="D29" s="94"/>
      <c r="E29" s="53" t="s">
        <v>19</v>
      </c>
      <c r="F29" s="108"/>
      <c r="G29" s="59">
        <f t="shared" si="7"/>
        <v>62</v>
      </c>
      <c r="H29" s="60">
        <f t="shared" si="8"/>
        <v>40</v>
      </c>
      <c r="I29" s="130">
        <v>29</v>
      </c>
      <c r="J29" s="130">
        <v>9</v>
      </c>
      <c r="K29" s="130">
        <v>2</v>
      </c>
      <c r="L29" s="130">
        <v>22</v>
      </c>
      <c r="M29" s="60">
        <f t="shared" si="0"/>
        <v>62</v>
      </c>
      <c r="N29" s="60">
        <f t="shared" si="9"/>
        <v>41</v>
      </c>
      <c r="O29" s="130">
        <v>4</v>
      </c>
      <c r="P29" s="130">
        <v>12</v>
      </c>
      <c r="Q29" s="130">
        <v>9</v>
      </c>
      <c r="R29" s="130">
        <v>5</v>
      </c>
      <c r="S29" s="130">
        <v>11</v>
      </c>
      <c r="T29" s="131">
        <v>21</v>
      </c>
    </row>
    <row r="30" spans="1:20" ht="10" customHeight="1" x14ac:dyDescent="0.2">
      <c r="A30" s="156"/>
      <c r="B30" s="96"/>
      <c r="C30" s="151"/>
      <c r="D30" s="94"/>
      <c r="E30" s="53" t="s">
        <v>20</v>
      </c>
      <c r="F30" s="92"/>
      <c r="G30" s="59">
        <f t="shared" si="7"/>
        <v>0</v>
      </c>
      <c r="H30" s="60">
        <f t="shared" si="8"/>
        <v>0</v>
      </c>
      <c r="I30" s="130">
        <v>0</v>
      </c>
      <c r="J30" s="130">
        <v>0</v>
      </c>
      <c r="K30" s="130">
        <v>0</v>
      </c>
      <c r="L30" s="130">
        <v>0</v>
      </c>
      <c r="M30" s="60">
        <f t="shared" si="0"/>
        <v>0</v>
      </c>
      <c r="N30" s="60">
        <f t="shared" si="9"/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1">
        <v>0</v>
      </c>
    </row>
    <row r="31" spans="1:20" ht="10" customHeight="1" x14ac:dyDescent="0.2">
      <c r="A31" s="156"/>
      <c r="B31" s="96"/>
      <c r="C31" s="151"/>
      <c r="D31" s="94"/>
      <c r="E31" s="53" t="s">
        <v>21</v>
      </c>
      <c r="F31" s="92"/>
      <c r="G31" s="59">
        <f t="shared" si="7"/>
        <v>7</v>
      </c>
      <c r="H31" s="60">
        <f t="shared" si="8"/>
        <v>7</v>
      </c>
      <c r="I31" s="130">
        <v>0</v>
      </c>
      <c r="J31" s="130">
        <v>6</v>
      </c>
      <c r="K31" s="130">
        <v>1</v>
      </c>
      <c r="L31" s="130">
        <v>0</v>
      </c>
      <c r="M31" s="60">
        <f t="shared" si="0"/>
        <v>7</v>
      </c>
      <c r="N31" s="60">
        <f t="shared" si="9"/>
        <v>7</v>
      </c>
      <c r="O31" s="130">
        <v>7</v>
      </c>
      <c r="P31" s="130">
        <v>0</v>
      </c>
      <c r="Q31" s="130">
        <v>0</v>
      </c>
      <c r="R31" s="130">
        <v>0</v>
      </c>
      <c r="S31" s="130">
        <v>0</v>
      </c>
      <c r="T31" s="131">
        <v>0</v>
      </c>
    </row>
    <row r="32" spans="1:20" ht="10" customHeight="1" x14ac:dyDescent="0.2">
      <c r="A32" s="157"/>
      <c r="B32" s="96"/>
      <c r="C32" s="153"/>
      <c r="D32" s="103"/>
      <c r="E32" s="65" t="s">
        <v>18</v>
      </c>
      <c r="F32" s="104"/>
      <c r="G32" s="67">
        <f t="shared" si="7"/>
        <v>7</v>
      </c>
      <c r="H32" s="68">
        <f t="shared" si="8"/>
        <v>7</v>
      </c>
      <c r="I32" s="132">
        <v>3</v>
      </c>
      <c r="J32" s="132">
        <v>3</v>
      </c>
      <c r="K32" s="132">
        <v>1</v>
      </c>
      <c r="L32" s="132">
        <v>0</v>
      </c>
      <c r="M32" s="68">
        <f t="shared" si="0"/>
        <v>7</v>
      </c>
      <c r="N32" s="68">
        <f t="shared" si="9"/>
        <v>7</v>
      </c>
      <c r="O32" s="132">
        <v>3</v>
      </c>
      <c r="P32" s="132">
        <v>1</v>
      </c>
      <c r="Q32" s="132">
        <v>1</v>
      </c>
      <c r="R32" s="132">
        <v>0</v>
      </c>
      <c r="S32" s="132">
        <v>2</v>
      </c>
      <c r="T32" s="133">
        <v>0</v>
      </c>
    </row>
    <row r="33" spans="1:20" ht="10" customHeight="1" x14ac:dyDescent="0.2">
      <c r="A33" s="147" t="s">
        <v>12</v>
      </c>
      <c r="B33" s="105"/>
      <c r="C33" s="150">
        <f t="shared" ref="C33" si="14">G33+G34+G35+G36</f>
        <v>41</v>
      </c>
      <c r="D33" s="94"/>
      <c r="E33" s="53" t="s">
        <v>19</v>
      </c>
      <c r="F33" s="92"/>
      <c r="G33" s="59">
        <f t="shared" si="7"/>
        <v>32</v>
      </c>
      <c r="H33" s="60">
        <f t="shared" si="8"/>
        <v>28</v>
      </c>
      <c r="I33" s="130">
        <v>22</v>
      </c>
      <c r="J33" s="130">
        <v>3</v>
      </c>
      <c r="K33" s="130">
        <v>3</v>
      </c>
      <c r="L33" s="130">
        <v>4</v>
      </c>
      <c r="M33" s="60">
        <f t="shared" si="0"/>
        <v>32</v>
      </c>
      <c r="N33" s="60">
        <f t="shared" si="9"/>
        <v>27</v>
      </c>
      <c r="O33" s="130">
        <v>2</v>
      </c>
      <c r="P33" s="130">
        <v>7</v>
      </c>
      <c r="Q33" s="130">
        <v>1</v>
      </c>
      <c r="R33" s="130">
        <v>9</v>
      </c>
      <c r="S33" s="130">
        <v>8</v>
      </c>
      <c r="T33" s="131">
        <v>5</v>
      </c>
    </row>
    <row r="34" spans="1:20" ht="10" customHeight="1" x14ac:dyDescent="0.2">
      <c r="A34" s="148"/>
      <c r="B34" s="96"/>
      <c r="C34" s="151"/>
      <c r="D34" s="94"/>
      <c r="E34" s="53" t="s">
        <v>20</v>
      </c>
      <c r="F34" s="92"/>
      <c r="G34" s="59">
        <f t="shared" si="7"/>
        <v>0</v>
      </c>
      <c r="H34" s="60">
        <f t="shared" si="8"/>
        <v>0</v>
      </c>
      <c r="I34" s="130">
        <v>0</v>
      </c>
      <c r="J34" s="130">
        <v>0</v>
      </c>
      <c r="K34" s="130">
        <v>0</v>
      </c>
      <c r="L34" s="130">
        <v>0</v>
      </c>
      <c r="M34" s="60">
        <f t="shared" si="0"/>
        <v>0</v>
      </c>
      <c r="N34" s="60">
        <f t="shared" si="9"/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1">
        <v>0</v>
      </c>
    </row>
    <row r="35" spans="1:20" ht="10" customHeight="1" x14ac:dyDescent="0.2">
      <c r="A35" s="148"/>
      <c r="B35" s="96"/>
      <c r="C35" s="151"/>
      <c r="D35" s="94"/>
      <c r="E35" s="53" t="s">
        <v>21</v>
      </c>
      <c r="F35" s="92"/>
      <c r="G35" s="59">
        <f t="shared" si="7"/>
        <v>8</v>
      </c>
      <c r="H35" s="60">
        <f t="shared" si="8"/>
        <v>8</v>
      </c>
      <c r="I35" s="130">
        <v>2</v>
      </c>
      <c r="J35" s="130">
        <v>6</v>
      </c>
      <c r="K35" s="130">
        <v>0</v>
      </c>
      <c r="L35" s="130">
        <v>0</v>
      </c>
      <c r="M35" s="60">
        <f t="shared" si="0"/>
        <v>8</v>
      </c>
      <c r="N35" s="60">
        <f t="shared" si="9"/>
        <v>8</v>
      </c>
      <c r="O35" s="130">
        <v>8</v>
      </c>
      <c r="P35" s="130">
        <v>0</v>
      </c>
      <c r="Q35" s="130">
        <v>0</v>
      </c>
      <c r="R35" s="130">
        <v>0</v>
      </c>
      <c r="S35" s="130">
        <v>0</v>
      </c>
      <c r="T35" s="131">
        <v>0</v>
      </c>
    </row>
    <row r="36" spans="1:20" ht="10" customHeight="1" x14ac:dyDescent="0.2">
      <c r="A36" s="149"/>
      <c r="B36" s="96"/>
      <c r="C36" s="153"/>
      <c r="D36" s="103"/>
      <c r="E36" s="65" t="s">
        <v>18</v>
      </c>
      <c r="F36" s="104"/>
      <c r="G36" s="67">
        <f t="shared" si="7"/>
        <v>1</v>
      </c>
      <c r="H36" s="68">
        <f t="shared" si="8"/>
        <v>1</v>
      </c>
      <c r="I36" s="132">
        <v>0</v>
      </c>
      <c r="J36" s="132">
        <v>1</v>
      </c>
      <c r="K36" s="132">
        <v>0</v>
      </c>
      <c r="L36" s="132">
        <v>0</v>
      </c>
      <c r="M36" s="68">
        <f t="shared" si="0"/>
        <v>1</v>
      </c>
      <c r="N36" s="68">
        <f t="shared" si="9"/>
        <v>1</v>
      </c>
      <c r="O36" s="132">
        <v>1</v>
      </c>
      <c r="P36" s="132">
        <v>0</v>
      </c>
      <c r="Q36" s="132">
        <v>0</v>
      </c>
      <c r="R36" s="132">
        <v>0</v>
      </c>
      <c r="S36" s="132">
        <v>0</v>
      </c>
      <c r="T36" s="133">
        <v>0</v>
      </c>
    </row>
    <row r="37" spans="1:20" ht="10" customHeight="1" x14ac:dyDescent="0.2">
      <c r="A37" s="147" t="s">
        <v>13</v>
      </c>
      <c r="B37" s="105"/>
      <c r="C37" s="150">
        <f t="shared" ref="C37" si="15">G37+G38+G39+G40</f>
        <v>73</v>
      </c>
      <c r="D37" s="94"/>
      <c r="E37" s="53" t="s">
        <v>19</v>
      </c>
      <c r="F37" s="92"/>
      <c r="G37" s="59">
        <f t="shared" si="7"/>
        <v>55</v>
      </c>
      <c r="H37" s="60">
        <f t="shared" si="8"/>
        <v>43</v>
      </c>
      <c r="I37" s="130">
        <v>37</v>
      </c>
      <c r="J37" s="130">
        <v>3</v>
      </c>
      <c r="K37" s="130">
        <v>3</v>
      </c>
      <c r="L37" s="130">
        <v>12</v>
      </c>
      <c r="M37" s="60">
        <f t="shared" si="0"/>
        <v>55</v>
      </c>
      <c r="N37" s="60">
        <f t="shared" si="9"/>
        <v>46</v>
      </c>
      <c r="O37" s="130">
        <v>4</v>
      </c>
      <c r="P37" s="130">
        <v>11</v>
      </c>
      <c r="Q37" s="130">
        <v>4</v>
      </c>
      <c r="R37" s="130">
        <v>17</v>
      </c>
      <c r="S37" s="130">
        <v>10</v>
      </c>
      <c r="T37" s="131">
        <v>9</v>
      </c>
    </row>
    <row r="38" spans="1:20" ht="10" customHeight="1" x14ac:dyDescent="0.2">
      <c r="A38" s="148"/>
      <c r="B38" s="96"/>
      <c r="C38" s="151"/>
      <c r="D38" s="94"/>
      <c r="E38" s="53" t="s">
        <v>20</v>
      </c>
      <c r="F38" s="92"/>
      <c r="G38" s="59">
        <f t="shared" si="7"/>
        <v>0</v>
      </c>
      <c r="H38" s="60">
        <f t="shared" si="8"/>
        <v>0</v>
      </c>
      <c r="I38" s="130">
        <v>0</v>
      </c>
      <c r="J38" s="130">
        <v>0</v>
      </c>
      <c r="K38" s="130">
        <v>0</v>
      </c>
      <c r="L38" s="130">
        <v>0</v>
      </c>
      <c r="M38" s="60">
        <f t="shared" si="0"/>
        <v>0</v>
      </c>
      <c r="N38" s="60">
        <f t="shared" si="9"/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1">
        <v>0</v>
      </c>
    </row>
    <row r="39" spans="1:20" ht="10" customHeight="1" x14ac:dyDescent="0.2">
      <c r="A39" s="148"/>
      <c r="B39" s="96"/>
      <c r="C39" s="151"/>
      <c r="D39" s="94"/>
      <c r="E39" s="53" t="s">
        <v>21</v>
      </c>
      <c r="F39" s="92"/>
      <c r="G39" s="59">
        <f t="shared" si="7"/>
        <v>16</v>
      </c>
      <c r="H39" s="60">
        <f t="shared" si="8"/>
        <v>16</v>
      </c>
      <c r="I39" s="130">
        <v>0</v>
      </c>
      <c r="J39" s="130">
        <v>16</v>
      </c>
      <c r="K39" s="130">
        <v>0</v>
      </c>
      <c r="L39" s="130">
        <v>0</v>
      </c>
      <c r="M39" s="60">
        <f t="shared" si="0"/>
        <v>16</v>
      </c>
      <c r="N39" s="60">
        <f t="shared" si="9"/>
        <v>16</v>
      </c>
      <c r="O39" s="130">
        <v>16</v>
      </c>
      <c r="P39" s="130">
        <v>0</v>
      </c>
      <c r="Q39" s="130">
        <v>0</v>
      </c>
      <c r="R39" s="130">
        <v>0</v>
      </c>
      <c r="S39" s="130">
        <v>0</v>
      </c>
      <c r="T39" s="131">
        <v>0</v>
      </c>
    </row>
    <row r="40" spans="1:20" ht="10" customHeight="1" x14ac:dyDescent="0.2">
      <c r="A40" s="149"/>
      <c r="B40" s="109"/>
      <c r="C40" s="153"/>
      <c r="D40" s="94"/>
      <c r="E40" s="65" t="s">
        <v>18</v>
      </c>
      <c r="F40" s="104"/>
      <c r="G40" s="67">
        <f t="shared" si="7"/>
        <v>2</v>
      </c>
      <c r="H40" s="68">
        <f t="shared" si="8"/>
        <v>2</v>
      </c>
      <c r="I40" s="132">
        <v>0</v>
      </c>
      <c r="J40" s="132">
        <v>2</v>
      </c>
      <c r="K40" s="132">
        <v>0</v>
      </c>
      <c r="L40" s="132">
        <v>0</v>
      </c>
      <c r="M40" s="68">
        <f t="shared" si="0"/>
        <v>2</v>
      </c>
      <c r="N40" s="68">
        <f t="shared" si="9"/>
        <v>2</v>
      </c>
      <c r="O40" s="132">
        <v>1</v>
      </c>
      <c r="P40" s="132">
        <v>0</v>
      </c>
      <c r="Q40" s="132">
        <v>1</v>
      </c>
      <c r="R40" s="132">
        <v>0</v>
      </c>
      <c r="S40" s="132">
        <v>0</v>
      </c>
      <c r="T40" s="133">
        <v>0</v>
      </c>
    </row>
    <row r="41" spans="1:20" ht="10" customHeight="1" x14ac:dyDescent="0.2">
      <c r="A41" s="147" t="s">
        <v>14</v>
      </c>
      <c r="B41" s="96"/>
      <c r="C41" s="150">
        <f t="shared" ref="C41" si="16">G41+G42+G43+G44</f>
        <v>46</v>
      </c>
      <c r="D41" s="107"/>
      <c r="E41" s="66" t="s">
        <v>19</v>
      </c>
      <c r="F41" s="92"/>
      <c r="G41" s="59">
        <f t="shared" si="7"/>
        <v>38</v>
      </c>
      <c r="H41" s="60">
        <f t="shared" si="8"/>
        <v>31</v>
      </c>
      <c r="I41" s="130">
        <v>23</v>
      </c>
      <c r="J41" s="130">
        <v>5</v>
      </c>
      <c r="K41" s="130">
        <v>3</v>
      </c>
      <c r="L41" s="130">
        <v>7</v>
      </c>
      <c r="M41" s="60">
        <f t="shared" si="0"/>
        <v>38</v>
      </c>
      <c r="N41" s="60">
        <f t="shared" si="9"/>
        <v>33</v>
      </c>
      <c r="O41" s="130">
        <v>5</v>
      </c>
      <c r="P41" s="130">
        <v>7</v>
      </c>
      <c r="Q41" s="130">
        <v>10</v>
      </c>
      <c r="R41" s="130">
        <v>2</v>
      </c>
      <c r="S41" s="130">
        <v>9</v>
      </c>
      <c r="T41" s="131">
        <v>5</v>
      </c>
    </row>
    <row r="42" spans="1:20" ht="10" customHeight="1" x14ac:dyDescent="0.2">
      <c r="A42" s="148"/>
      <c r="B42" s="96"/>
      <c r="C42" s="151"/>
      <c r="D42" s="94"/>
      <c r="E42" s="53" t="s">
        <v>20</v>
      </c>
      <c r="F42" s="92"/>
      <c r="G42" s="59">
        <f t="shared" si="7"/>
        <v>1</v>
      </c>
      <c r="H42" s="60">
        <f t="shared" si="8"/>
        <v>1</v>
      </c>
      <c r="I42" s="130">
        <v>0</v>
      </c>
      <c r="J42" s="130">
        <v>1</v>
      </c>
      <c r="K42" s="130">
        <v>0</v>
      </c>
      <c r="L42" s="130">
        <v>0</v>
      </c>
      <c r="M42" s="60">
        <f t="shared" si="0"/>
        <v>1</v>
      </c>
      <c r="N42" s="60">
        <f t="shared" si="9"/>
        <v>1</v>
      </c>
      <c r="O42" s="130">
        <v>1</v>
      </c>
      <c r="P42" s="130">
        <v>0</v>
      </c>
      <c r="Q42" s="130">
        <v>0</v>
      </c>
      <c r="R42" s="130">
        <v>0</v>
      </c>
      <c r="S42" s="130">
        <v>0</v>
      </c>
      <c r="T42" s="131">
        <v>0</v>
      </c>
    </row>
    <row r="43" spans="1:20" ht="10" customHeight="1" x14ac:dyDescent="0.2">
      <c r="A43" s="148"/>
      <c r="B43" s="96"/>
      <c r="C43" s="151"/>
      <c r="D43" s="94"/>
      <c r="E43" s="53" t="s">
        <v>21</v>
      </c>
      <c r="F43" s="92"/>
      <c r="G43" s="59">
        <f t="shared" si="7"/>
        <v>7</v>
      </c>
      <c r="H43" s="60">
        <f t="shared" si="8"/>
        <v>7</v>
      </c>
      <c r="I43" s="130">
        <v>1</v>
      </c>
      <c r="J43" s="130">
        <v>6</v>
      </c>
      <c r="K43" s="130">
        <v>0</v>
      </c>
      <c r="L43" s="130">
        <v>0</v>
      </c>
      <c r="M43" s="60">
        <f t="shared" si="0"/>
        <v>7</v>
      </c>
      <c r="N43" s="60">
        <f t="shared" si="9"/>
        <v>7</v>
      </c>
      <c r="O43" s="130">
        <v>7</v>
      </c>
      <c r="P43" s="130">
        <v>0</v>
      </c>
      <c r="Q43" s="130">
        <v>0</v>
      </c>
      <c r="R43" s="130">
        <v>0</v>
      </c>
      <c r="S43" s="130">
        <v>0</v>
      </c>
      <c r="T43" s="131">
        <v>0</v>
      </c>
    </row>
    <row r="44" spans="1:20" ht="10" customHeight="1" x14ac:dyDescent="0.2">
      <c r="A44" s="149"/>
      <c r="B44" s="96"/>
      <c r="C44" s="153"/>
      <c r="D44" s="94"/>
      <c r="E44" s="53" t="s">
        <v>18</v>
      </c>
      <c r="F44" s="104"/>
      <c r="G44" s="67">
        <f t="shared" si="7"/>
        <v>0</v>
      </c>
      <c r="H44" s="68">
        <f t="shared" si="8"/>
        <v>0</v>
      </c>
      <c r="I44" s="132">
        <v>0</v>
      </c>
      <c r="J44" s="132">
        <v>0</v>
      </c>
      <c r="K44" s="132">
        <v>0</v>
      </c>
      <c r="L44" s="132">
        <v>0</v>
      </c>
      <c r="M44" s="68">
        <f t="shared" si="0"/>
        <v>0</v>
      </c>
      <c r="N44" s="68">
        <f t="shared" si="9"/>
        <v>0</v>
      </c>
      <c r="O44" s="132">
        <v>0</v>
      </c>
      <c r="P44" s="132">
        <v>0</v>
      </c>
      <c r="Q44" s="132">
        <v>0</v>
      </c>
      <c r="R44" s="132">
        <v>0</v>
      </c>
      <c r="S44" s="132">
        <v>0</v>
      </c>
      <c r="T44" s="133">
        <v>0</v>
      </c>
    </row>
    <row r="45" spans="1:20" ht="10" customHeight="1" x14ac:dyDescent="0.2">
      <c r="A45" s="147" t="s">
        <v>15</v>
      </c>
      <c r="B45" s="105"/>
      <c r="C45" s="150">
        <f t="shared" ref="C45" si="17">G45+G46+G47+G48</f>
        <v>31</v>
      </c>
      <c r="D45" s="110"/>
      <c r="E45" s="66" t="s">
        <v>19</v>
      </c>
      <c r="F45" s="92"/>
      <c r="G45" s="59">
        <f t="shared" si="7"/>
        <v>29</v>
      </c>
      <c r="H45" s="60">
        <f t="shared" si="8"/>
        <v>26</v>
      </c>
      <c r="I45" s="130">
        <v>24</v>
      </c>
      <c r="J45" s="130">
        <v>0</v>
      </c>
      <c r="K45" s="130">
        <v>2</v>
      </c>
      <c r="L45" s="130">
        <v>3</v>
      </c>
      <c r="M45" s="60">
        <f t="shared" si="0"/>
        <v>29</v>
      </c>
      <c r="N45" s="60">
        <f t="shared" si="9"/>
        <v>26</v>
      </c>
      <c r="O45" s="130">
        <v>1</v>
      </c>
      <c r="P45" s="130">
        <v>9</v>
      </c>
      <c r="Q45" s="130">
        <v>8</v>
      </c>
      <c r="R45" s="130">
        <v>5</v>
      </c>
      <c r="S45" s="130">
        <v>3</v>
      </c>
      <c r="T45" s="131">
        <v>3</v>
      </c>
    </row>
    <row r="46" spans="1:20" ht="10" customHeight="1" x14ac:dyDescent="0.2">
      <c r="A46" s="148"/>
      <c r="B46" s="96"/>
      <c r="C46" s="151"/>
      <c r="D46" s="96"/>
      <c r="E46" s="53" t="s">
        <v>20</v>
      </c>
      <c r="F46" s="92"/>
      <c r="G46" s="59">
        <f t="shared" si="7"/>
        <v>0</v>
      </c>
      <c r="H46" s="60">
        <f t="shared" si="8"/>
        <v>0</v>
      </c>
      <c r="I46" s="130">
        <v>0</v>
      </c>
      <c r="J46" s="130">
        <v>0</v>
      </c>
      <c r="K46" s="130">
        <v>0</v>
      </c>
      <c r="L46" s="130">
        <v>0</v>
      </c>
      <c r="M46" s="60">
        <f t="shared" si="0"/>
        <v>0</v>
      </c>
      <c r="N46" s="60">
        <f t="shared" si="9"/>
        <v>0</v>
      </c>
      <c r="O46" s="130">
        <v>0</v>
      </c>
      <c r="P46" s="130">
        <v>0</v>
      </c>
      <c r="Q46" s="130">
        <v>0</v>
      </c>
      <c r="R46" s="130">
        <v>0</v>
      </c>
      <c r="S46" s="130">
        <v>0</v>
      </c>
      <c r="T46" s="131">
        <v>0</v>
      </c>
    </row>
    <row r="47" spans="1:20" ht="10" customHeight="1" x14ac:dyDescent="0.2">
      <c r="A47" s="148"/>
      <c r="B47" s="96"/>
      <c r="C47" s="151"/>
      <c r="D47" s="96"/>
      <c r="E47" s="53" t="s">
        <v>21</v>
      </c>
      <c r="F47" s="92"/>
      <c r="G47" s="59">
        <f t="shared" si="7"/>
        <v>2</v>
      </c>
      <c r="H47" s="60">
        <f t="shared" si="8"/>
        <v>2</v>
      </c>
      <c r="I47" s="130">
        <v>0</v>
      </c>
      <c r="J47" s="130">
        <v>2</v>
      </c>
      <c r="K47" s="130">
        <v>0</v>
      </c>
      <c r="L47" s="130">
        <v>0</v>
      </c>
      <c r="M47" s="60">
        <f t="shared" si="0"/>
        <v>2</v>
      </c>
      <c r="N47" s="60">
        <f t="shared" si="9"/>
        <v>2</v>
      </c>
      <c r="O47" s="130">
        <v>2</v>
      </c>
      <c r="P47" s="130">
        <v>0</v>
      </c>
      <c r="Q47" s="130">
        <v>0</v>
      </c>
      <c r="R47" s="130">
        <v>0</v>
      </c>
      <c r="S47" s="130">
        <v>0</v>
      </c>
      <c r="T47" s="131">
        <v>0</v>
      </c>
    </row>
    <row r="48" spans="1:20" ht="10" customHeight="1" x14ac:dyDescent="0.2">
      <c r="A48" s="154"/>
      <c r="B48" s="97"/>
      <c r="C48" s="152"/>
      <c r="D48" s="97"/>
      <c r="E48" s="54" t="s">
        <v>18</v>
      </c>
      <c r="F48" s="99"/>
      <c r="G48" s="64">
        <f t="shared" si="7"/>
        <v>0</v>
      </c>
      <c r="H48" s="62">
        <f t="shared" si="8"/>
        <v>0</v>
      </c>
      <c r="I48" s="134">
        <v>0</v>
      </c>
      <c r="J48" s="134">
        <v>0</v>
      </c>
      <c r="K48" s="134">
        <v>0</v>
      </c>
      <c r="L48" s="134">
        <v>0</v>
      </c>
      <c r="M48" s="62">
        <f t="shared" si="0"/>
        <v>0</v>
      </c>
      <c r="N48" s="62">
        <f t="shared" si="9"/>
        <v>0</v>
      </c>
      <c r="O48" s="134"/>
      <c r="P48" s="134"/>
      <c r="Q48" s="134"/>
      <c r="R48" s="134"/>
      <c r="S48" s="134"/>
      <c r="T48" s="135"/>
    </row>
  </sheetData>
  <mergeCells count="33">
    <mergeCell ref="D2:F4"/>
    <mergeCell ref="C9:C12"/>
    <mergeCell ref="C13:C16"/>
    <mergeCell ref="A13:A16"/>
    <mergeCell ref="A2:A4"/>
    <mergeCell ref="C2:C4"/>
    <mergeCell ref="C5:C8"/>
    <mergeCell ref="A5:A8"/>
    <mergeCell ref="A9:A12"/>
    <mergeCell ref="A17:A20"/>
    <mergeCell ref="A21:A24"/>
    <mergeCell ref="A25:A28"/>
    <mergeCell ref="C29:C32"/>
    <mergeCell ref="C25:C28"/>
    <mergeCell ref="A29:A32"/>
    <mergeCell ref="C21:C24"/>
    <mergeCell ref="C17:C20"/>
    <mergeCell ref="A33:A36"/>
    <mergeCell ref="A37:A40"/>
    <mergeCell ref="A41:A44"/>
    <mergeCell ref="C45:C48"/>
    <mergeCell ref="C33:C36"/>
    <mergeCell ref="A45:A48"/>
    <mergeCell ref="C37:C40"/>
    <mergeCell ref="C41:C44"/>
    <mergeCell ref="G2:L2"/>
    <mergeCell ref="M2:T2"/>
    <mergeCell ref="G3:G4"/>
    <mergeCell ref="H3:K3"/>
    <mergeCell ref="L3:L4"/>
    <mergeCell ref="M3:M4"/>
    <mergeCell ref="N3:S3"/>
    <mergeCell ref="T3:T4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796875" defaultRowHeight="13" x14ac:dyDescent="0.2"/>
  <cols>
    <col min="1" max="1" width="3.7265625" style="1" customWidth="1"/>
    <col min="2" max="2" width="8.7265625" style="1" customWidth="1"/>
    <col min="3" max="3" width="10.81640625" style="1" customWidth="1"/>
    <col min="4" max="4" width="11.81640625" style="1" customWidth="1"/>
    <col min="5" max="9" width="11.54296875" style="1" customWidth="1"/>
    <col min="10" max="10" width="12.1796875" style="1" customWidth="1"/>
    <col min="11" max="16384" width="10.1796875" style="1"/>
  </cols>
  <sheetData>
    <row r="1" spans="2:16" ht="33" customHeight="1" x14ac:dyDescent="0.2">
      <c r="B1" s="177" t="s">
        <v>23</v>
      </c>
      <c r="C1" s="177"/>
      <c r="D1" s="177"/>
      <c r="E1" s="177"/>
      <c r="J1" s="2" t="s">
        <v>24</v>
      </c>
    </row>
    <row r="2" spans="2:16" s="9" customFormat="1" ht="32.25" customHeight="1" x14ac:dyDescent="0.2">
      <c r="B2" s="178" t="s">
        <v>25</v>
      </c>
      <c r="C2" s="3" t="s">
        <v>26</v>
      </c>
      <c r="D2" s="4" t="s">
        <v>27</v>
      </c>
      <c r="E2" s="5" t="s">
        <v>28</v>
      </c>
      <c r="F2" s="6" t="s">
        <v>29</v>
      </c>
      <c r="G2" s="6" t="s">
        <v>30</v>
      </c>
      <c r="H2" s="7" t="s">
        <v>31</v>
      </c>
      <c r="I2" s="7" t="s">
        <v>32</v>
      </c>
      <c r="J2" s="8" t="s">
        <v>33</v>
      </c>
    </row>
    <row r="3" spans="2:16" s="9" customFormat="1" ht="26" x14ac:dyDescent="0.2">
      <c r="B3" s="179"/>
      <c r="C3" s="10" t="s">
        <v>34</v>
      </c>
      <c r="D3" s="11">
        <v>0</v>
      </c>
      <c r="E3" s="12">
        <v>0</v>
      </c>
      <c r="F3" s="13">
        <v>0</v>
      </c>
      <c r="G3" s="13">
        <v>0</v>
      </c>
      <c r="H3" s="13">
        <v>0</v>
      </c>
      <c r="I3" s="13">
        <v>0</v>
      </c>
      <c r="J3" s="14">
        <v>0</v>
      </c>
    </row>
    <row r="4" spans="2:16" s="19" customFormat="1" ht="20.149999999999999" customHeight="1" x14ac:dyDescent="0.2">
      <c r="B4" s="180" t="s">
        <v>27</v>
      </c>
      <c r="C4" s="181"/>
      <c r="D4" s="15">
        <v>0</v>
      </c>
      <c r="E4" s="16">
        <v>0</v>
      </c>
      <c r="F4" s="17">
        <v>0</v>
      </c>
      <c r="G4" s="17">
        <v>0</v>
      </c>
      <c r="H4" s="17">
        <v>0</v>
      </c>
      <c r="I4" s="17">
        <v>0</v>
      </c>
      <c r="J4" s="18">
        <v>0</v>
      </c>
      <c r="L4" s="20"/>
    </row>
    <row r="5" spans="2:16" ht="20.149999999999999" customHeight="1" x14ac:dyDescent="0.2">
      <c r="B5" s="175"/>
      <c r="C5" s="176"/>
      <c r="D5" s="21">
        <v>0</v>
      </c>
      <c r="E5" s="22">
        <v>0</v>
      </c>
      <c r="F5" s="23">
        <v>0</v>
      </c>
      <c r="G5" s="23">
        <v>0</v>
      </c>
      <c r="H5" s="23">
        <v>0</v>
      </c>
      <c r="I5" s="23">
        <v>0</v>
      </c>
      <c r="J5" s="24">
        <v>0</v>
      </c>
    </row>
    <row r="6" spans="2:16" s="19" customFormat="1" ht="20.149999999999999" customHeight="1" x14ac:dyDescent="0.2">
      <c r="B6" s="180" t="s">
        <v>35</v>
      </c>
      <c r="C6" s="182"/>
      <c r="D6" s="25">
        <v>0</v>
      </c>
      <c r="E6" s="26">
        <v>0</v>
      </c>
      <c r="F6" s="27">
        <v>0</v>
      </c>
      <c r="G6" s="27">
        <v>0</v>
      </c>
      <c r="H6" s="27">
        <v>0</v>
      </c>
      <c r="I6" s="27">
        <v>0</v>
      </c>
      <c r="J6" s="28">
        <v>0</v>
      </c>
    </row>
    <row r="7" spans="2:16" ht="20.149999999999999" customHeight="1" x14ac:dyDescent="0.2">
      <c r="B7" s="173"/>
      <c r="C7" s="183"/>
      <c r="D7" s="29">
        <v>0</v>
      </c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2">
        <v>0</v>
      </c>
    </row>
    <row r="8" spans="2:16" s="19" customFormat="1" ht="20.149999999999999" customHeight="1" x14ac:dyDescent="0.2">
      <c r="B8" s="171" t="s">
        <v>36</v>
      </c>
      <c r="C8" s="184"/>
      <c r="D8" s="33">
        <v>0</v>
      </c>
      <c r="E8" s="34">
        <v>0</v>
      </c>
      <c r="F8" s="35">
        <v>0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  <c r="P8" s="37"/>
    </row>
    <row r="9" spans="2:16" ht="20.149999999999999" customHeight="1" x14ac:dyDescent="0.2">
      <c r="B9" s="173"/>
      <c r="C9" s="183"/>
      <c r="D9" s="38">
        <v>0</v>
      </c>
      <c r="E9" s="30">
        <v>0</v>
      </c>
      <c r="F9" s="39">
        <v>0</v>
      </c>
      <c r="G9" s="39">
        <v>0</v>
      </c>
      <c r="H9" s="39">
        <v>0</v>
      </c>
      <c r="I9" s="39">
        <v>0</v>
      </c>
      <c r="J9" s="32">
        <v>0</v>
      </c>
    </row>
    <row r="10" spans="2:16" s="19" customFormat="1" ht="20.149999999999999" customHeight="1" x14ac:dyDescent="0.2">
      <c r="B10" s="169" t="s">
        <v>37</v>
      </c>
      <c r="C10" s="170"/>
      <c r="D10" s="25">
        <v>0</v>
      </c>
      <c r="E10" s="26">
        <v>0</v>
      </c>
      <c r="F10" s="27">
        <v>0</v>
      </c>
      <c r="G10" s="27">
        <v>0</v>
      </c>
      <c r="H10" s="27">
        <v>0</v>
      </c>
      <c r="I10" s="27">
        <v>0</v>
      </c>
      <c r="J10" s="28">
        <v>0</v>
      </c>
    </row>
    <row r="11" spans="2:16" ht="20.149999999999999" customHeight="1" x14ac:dyDescent="0.2">
      <c r="B11" s="169"/>
      <c r="C11" s="170"/>
      <c r="D11" s="29">
        <v>0</v>
      </c>
      <c r="E11" s="41">
        <v>0</v>
      </c>
      <c r="F11" s="31">
        <v>0</v>
      </c>
      <c r="G11" s="31">
        <v>0</v>
      </c>
      <c r="H11" s="31">
        <v>0</v>
      </c>
      <c r="I11" s="31">
        <v>0</v>
      </c>
      <c r="J11" s="42">
        <v>0</v>
      </c>
    </row>
    <row r="12" spans="2:16" s="19" customFormat="1" ht="20.149999999999999" customHeight="1" x14ac:dyDescent="0.2">
      <c r="B12" s="171" t="s">
        <v>38</v>
      </c>
      <c r="C12" s="172"/>
      <c r="D12" s="33">
        <v>0</v>
      </c>
      <c r="E12" s="34">
        <v>0</v>
      </c>
      <c r="F12" s="35">
        <v>0</v>
      </c>
      <c r="G12" s="35">
        <v>0</v>
      </c>
      <c r="H12" s="35">
        <v>0</v>
      </c>
      <c r="I12" s="35">
        <v>0</v>
      </c>
      <c r="J12" s="36">
        <v>0</v>
      </c>
    </row>
    <row r="13" spans="2:16" ht="20.149999999999999" customHeight="1" x14ac:dyDescent="0.2">
      <c r="B13" s="173"/>
      <c r="C13" s="174"/>
      <c r="D13" s="38">
        <v>0</v>
      </c>
      <c r="E13" s="30">
        <v>0</v>
      </c>
      <c r="F13" s="39">
        <v>0</v>
      </c>
      <c r="G13" s="39">
        <v>0</v>
      </c>
      <c r="H13" s="39">
        <v>0</v>
      </c>
      <c r="I13" s="39">
        <v>0</v>
      </c>
      <c r="J13" s="32">
        <v>0</v>
      </c>
    </row>
    <row r="14" spans="2:16" s="19" customFormat="1" ht="20.149999999999999" customHeight="1" x14ac:dyDescent="0.2">
      <c r="B14" s="169" t="s">
        <v>39</v>
      </c>
      <c r="C14" s="170"/>
      <c r="D14" s="25">
        <v>0</v>
      </c>
      <c r="E14" s="26">
        <v>0</v>
      </c>
      <c r="F14" s="27">
        <v>0</v>
      </c>
      <c r="G14" s="27">
        <v>0</v>
      </c>
      <c r="H14" s="27">
        <v>0</v>
      </c>
      <c r="I14" s="27">
        <v>0</v>
      </c>
      <c r="J14" s="28">
        <v>0</v>
      </c>
    </row>
    <row r="15" spans="2:16" ht="20.149999999999999" customHeight="1" x14ac:dyDescent="0.2">
      <c r="B15" s="169"/>
      <c r="C15" s="170"/>
      <c r="D15" s="29">
        <v>0</v>
      </c>
      <c r="E15" s="41">
        <v>0</v>
      </c>
      <c r="F15" s="31">
        <v>0</v>
      </c>
      <c r="G15" s="31">
        <v>0</v>
      </c>
      <c r="H15" s="31">
        <v>0</v>
      </c>
      <c r="I15" s="31">
        <v>0</v>
      </c>
      <c r="J15" s="42">
        <v>0</v>
      </c>
    </row>
    <row r="16" spans="2:16" s="19" customFormat="1" ht="20.149999999999999" customHeight="1" x14ac:dyDescent="0.2">
      <c r="B16" s="171" t="s">
        <v>40</v>
      </c>
      <c r="C16" s="172"/>
      <c r="D16" s="33">
        <v>0</v>
      </c>
      <c r="E16" s="34">
        <v>0</v>
      </c>
      <c r="F16" s="35">
        <v>0</v>
      </c>
      <c r="G16" s="35">
        <v>0</v>
      </c>
      <c r="H16" s="35">
        <v>0</v>
      </c>
      <c r="I16" s="35">
        <v>0</v>
      </c>
      <c r="J16" s="36">
        <v>0</v>
      </c>
    </row>
    <row r="17" spans="2:10" ht="20.149999999999999" customHeight="1" x14ac:dyDescent="0.2">
      <c r="B17" s="173"/>
      <c r="C17" s="174"/>
      <c r="D17" s="38">
        <v>0</v>
      </c>
      <c r="E17" s="30">
        <v>0</v>
      </c>
      <c r="F17" s="39">
        <v>0</v>
      </c>
      <c r="G17" s="39">
        <v>0</v>
      </c>
      <c r="H17" s="39">
        <v>0</v>
      </c>
      <c r="I17" s="39">
        <v>0</v>
      </c>
      <c r="J17" s="32">
        <v>0</v>
      </c>
    </row>
    <row r="18" spans="2:10" s="19" customFormat="1" ht="20.149999999999999" customHeight="1" x14ac:dyDescent="0.2">
      <c r="B18" s="169" t="s">
        <v>41</v>
      </c>
      <c r="C18" s="170"/>
      <c r="D18" s="25">
        <v>0</v>
      </c>
      <c r="E18" s="26">
        <v>0</v>
      </c>
      <c r="F18" s="27">
        <v>0</v>
      </c>
      <c r="G18" s="27">
        <v>0</v>
      </c>
      <c r="H18" s="27">
        <v>0</v>
      </c>
      <c r="I18" s="27">
        <v>0</v>
      </c>
      <c r="J18" s="28">
        <v>0</v>
      </c>
    </row>
    <row r="19" spans="2:10" ht="20.149999999999999" customHeight="1" x14ac:dyDescent="0.2">
      <c r="B19" s="169"/>
      <c r="C19" s="170"/>
      <c r="D19" s="29">
        <v>0</v>
      </c>
      <c r="E19" s="41">
        <v>0</v>
      </c>
      <c r="F19" s="31">
        <v>0</v>
      </c>
      <c r="G19" s="31">
        <v>0</v>
      </c>
      <c r="H19" s="31">
        <v>0</v>
      </c>
      <c r="I19" s="31">
        <v>0</v>
      </c>
      <c r="J19" s="42">
        <v>0</v>
      </c>
    </row>
    <row r="20" spans="2:10" s="19" customFormat="1" ht="20.149999999999999" customHeight="1" x14ac:dyDescent="0.2">
      <c r="B20" s="171" t="s">
        <v>42</v>
      </c>
      <c r="C20" s="172"/>
      <c r="D20" s="33">
        <v>0</v>
      </c>
      <c r="E20" s="34">
        <v>0</v>
      </c>
      <c r="F20" s="35">
        <v>0</v>
      </c>
      <c r="G20" s="35">
        <v>0</v>
      </c>
      <c r="H20" s="35">
        <v>0</v>
      </c>
      <c r="I20" s="35">
        <v>0</v>
      </c>
      <c r="J20" s="36">
        <v>0</v>
      </c>
    </row>
    <row r="21" spans="2:10" ht="20.149999999999999" customHeight="1" x14ac:dyDescent="0.2">
      <c r="B21" s="173"/>
      <c r="C21" s="174"/>
      <c r="D21" s="38">
        <v>0</v>
      </c>
      <c r="E21" s="30">
        <v>0</v>
      </c>
      <c r="F21" s="39">
        <v>0</v>
      </c>
      <c r="G21" s="39">
        <v>0</v>
      </c>
      <c r="H21" s="39">
        <v>0</v>
      </c>
      <c r="I21" s="39">
        <v>0</v>
      </c>
      <c r="J21" s="32">
        <v>0</v>
      </c>
    </row>
    <row r="22" spans="2:10" ht="20.149999999999999" customHeight="1" x14ac:dyDescent="0.2">
      <c r="B22" s="169" t="s">
        <v>43</v>
      </c>
      <c r="C22" s="170"/>
      <c r="D22" s="25">
        <v>0</v>
      </c>
      <c r="E22" s="26">
        <v>0</v>
      </c>
      <c r="F22" s="27">
        <v>0</v>
      </c>
      <c r="G22" s="27">
        <v>0</v>
      </c>
      <c r="H22" s="27">
        <v>0</v>
      </c>
      <c r="I22" s="27">
        <v>0</v>
      </c>
      <c r="J22" s="28">
        <v>0</v>
      </c>
    </row>
    <row r="23" spans="2:10" ht="20.149999999999999" customHeight="1" x14ac:dyDescent="0.2">
      <c r="B23" s="169"/>
      <c r="C23" s="170"/>
      <c r="D23" s="29">
        <v>0</v>
      </c>
      <c r="E23" s="41">
        <v>0</v>
      </c>
      <c r="F23" s="31">
        <v>0</v>
      </c>
      <c r="G23" s="31">
        <v>0</v>
      </c>
      <c r="H23" s="31">
        <v>0</v>
      </c>
      <c r="I23" s="31">
        <v>0</v>
      </c>
      <c r="J23" s="42">
        <v>0</v>
      </c>
    </row>
    <row r="24" spans="2:10" s="19" customFormat="1" ht="20.149999999999999" customHeight="1" x14ac:dyDescent="0.2">
      <c r="B24" s="171" t="s">
        <v>44</v>
      </c>
      <c r="C24" s="172"/>
      <c r="D24" s="33">
        <v>0</v>
      </c>
      <c r="E24" s="34">
        <v>0</v>
      </c>
      <c r="F24" s="35">
        <v>0</v>
      </c>
      <c r="G24" s="35">
        <v>0</v>
      </c>
      <c r="H24" s="35">
        <v>0</v>
      </c>
      <c r="I24" s="35">
        <v>0</v>
      </c>
      <c r="J24" s="36">
        <v>0</v>
      </c>
    </row>
    <row r="25" spans="2:10" ht="20.149999999999999" customHeight="1" x14ac:dyDescent="0.2">
      <c r="B25" s="173"/>
      <c r="C25" s="174"/>
      <c r="D25" s="38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2">
        <v>0</v>
      </c>
    </row>
    <row r="26" spans="2:10" s="19" customFormat="1" ht="20.149999999999999" customHeight="1" x14ac:dyDescent="0.2">
      <c r="B26" s="169" t="s">
        <v>45</v>
      </c>
      <c r="C26" s="170"/>
      <c r="D26" s="25">
        <v>0</v>
      </c>
      <c r="E26" s="26">
        <v>0</v>
      </c>
      <c r="F26" s="27">
        <v>0</v>
      </c>
      <c r="G26" s="27">
        <v>0</v>
      </c>
      <c r="H26" s="27">
        <v>0</v>
      </c>
      <c r="I26" s="27">
        <v>0</v>
      </c>
      <c r="J26" s="28">
        <v>0</v>
      </c>
    </row>
    <row r="27" spans="2:10" ht="20.149999999999999" customHeight="1" x14ac:dyDescent="0.2">
      <c r="B27" s="175"/>
      <c r="C27" s="176"/>
      <c r="D27" s="43">
        <v>0</v>
      </c>
      <c r="E27" s="44">
        <v>0</v>
      </c>
      <c r="F27" s="45">
        <v>0</v>
      </c>
      <c r="G27" s="45">
        <v>0</v>
      </c>
      <c r="H27" s="45">
        <v>0</v>
      </c>
      <c r="I27" s="45">
        <v>0</v>
      </c>
      <c r="J27" s="46">
        <v>0</v>
      </c>
    </row>
    <row r="28" spans="2:10" ht="6.75" customHeight="1" x14ac:dyDescent="0.2">
      <c r="B28" s="40"/>
      <c r="C28" s="40"/>
      <c r="D28" s="47"/>
      <c r="E28" s="48"/>
      <c r="F28" s="48"/>
      <c r="G28" s="48"/>
      <c r="H28" s="48"/>
      <c r="I28" s="48"/>
      <c r="J28" s="48"/>
    </row>
    <row r="29" spans="2:10" ht="18" customHeight="1" x14ac:dyDescent="0.2">
      <c r="B29" s="49" t="s">
        <v>46</v>
      </c>
      <c r="C29" s="49"/>
      <c r="D29" s="49"/>
      <c r="E29" s="49"/>
      <c r="F29" s="49"/>
      <c r="G29" s="49"/>
    </row>
  </sheetData>
  <mergeCells count="14">
    <mergeCell ref="B1:E1"/>
    <mergeCell ref="B2:B3"/>
    <mergeCell ref="B4:C5"/>
    <mergeCell ref="B6:C7"/>
    <mergeCell ref="B8:C9"/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</mergeCells>
  <phoneticPr fontId="4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総-汚染発生P54</vt:lpstr>
      <vt:lpstr>海域別汚染発生P55</vt:lpstr>
      <vt:lpstr>2 海上漂流物目視調査結果P56</vt:lpstr>
      <vt:lpstr>海域別汚染発生P55!Print_Area</vt:lpstr>
      <vt:lpstr>'総-汚染発生P54'!Print_Area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森下 智也</cp:lastModifiedBy>
  <cp:lastPrinted>2025-08-06T05:34:19Z</cp:lastPrinted>
  <dcterms:created xsi:type="dcterms:W3CDTF">1999-01-27T05:29:01Z</dcterms:created>
  <dcterms:modified xsi:type="dcterms:W3CDTF">2026-04-16T07:52:23Z</dcterms:modified>
</cp:coreProperties>
</file>